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c\2(1)\DS\PVP20 2023-24\23-24\TESTS\"/>
    </mc:Choice>
  </mc:AlternateContent>
  <bookViews>
    <workbookView xWindow="96" yWindow="60" windowWidth="22932" windowHeight="9504" tabRatio="851" firstSheet="2" activeTab="10"/>
  </bookViews>
  <sheets>
    <sheet name="UNIT-1" sheetId="2" r:id="rId1"/>
    <sheet name="UNIT-2" sheetId="4" r:id="rId2"/>
    <sheet name="UNIT-3" sheetId="9" r:id="rId3"/>
    <sheet name="UNIT-4,5" sheetId="11" r:id="rId4"/>
    <sheet name="mid-1" sheetId="5" r:id="rId5"/>
    <sheet name="mid-2" sheetId="22" r:id="rId6"/>
    <sheet name="mid average" sheetId="23" r:id="rId7"/>
    <sheet name="mid-1a" sheetId="7" r:id="rId8"/>
    <sheet name="overall performance upto mid-1" sheetId="6" r:id="rId9"/>
    <sheet name="INTERNAL LAB" sheetId="12" r:id="rId10"/>
    <sheet name="LAB EXPERIMENT WISE" sheetId="19" r:id="rId11"/>
  </sheets>
  <definedNames>
    <definedName name="_xlnm._FilterDatabase" localSheetId="9" hidden="1">'INTERNAL LAB'!$A$4:$M$76</definedName>
    <definedName name="_xlnm._FilterDatabase" localSheetId="4" hidden="1">'mid-1'!$A$2:$L$77</definedName>
    <definedName name="_xlnm._FilterDatabase" localSheetId="0" hidden="1">'UNIT-1'!$A$1:$M$77</definedName>
    <definedName name="_xlnm._FilterDatabase" localSheetId="1" hidden="1">'UNIT-2'!$A$1:$K$77</definedName>
    <definedName name="_xlnm._FilterDatabase" localSheetId="2" hidden="1">'UNIT-3'!$A$1:$G$77</definedName>
    <definedName name="_xlnm._FilterDatabase" localSheetId="3" hidden="1">'UNIT-4,5'!$A$1:$G$77</definedName>
    <definedName name="_xlnm.Print_Area" localSheetId="0">'UNIT-1'!$A$1:$N$82</definedName>
    <definedName name="_xlnm.Print_Area" localSheetId="1">'UNIT-2'!$A$1:$L$82</definedName>
    <definedName name="_xlnm.Print_Area" localSheetId="2">'UNIT-3'!$A$1:$H$82</definedName>
    <definedName name="_xlnm.Print_Area" localSheetId="3">'UNIT-4,5'!$A$1:$H$82</definedName>
    <definedName name="_xlnm.Print_Titles" localSheetId="10">'LAB EXPERIMENT WISE'!$A:$C,'LAB EXPERIMENT WISE'!$1:$3</definedName>
    <definedName name="_xlnm.Print_Titles" localSheetId="6">'mid average'!$1:$1</definedName>
    <definedName name="_xlnm.Print_Titles" localSheetId="0">'UNIT-1'!$1:$5</definedName>
    <definedName name="_xlnm.Print_Titles" localSheetId="1">'UNIT-2'!$1:$5</definedName>
    <definedName name="_xlnm.Print_Titles" localSheetId="2">'UNIT-3'!$1:$5</definedName>
    <definedName name="_xlnm.Print_Titles" localSheetId="3">'UNIT-4,5'!$1:$5</definedName>
  </definedNames>
  <calcPr calcId="162913"/>
</workbook>
</file>

<file path=xl/calcChain.xml><?xml version="1.0" encoding="utf-8"?>
<calcChain xmlns="http://schemas.openxmlformats.org/spreadsheetml/2006/main">
  <c r="F19" i="23" l="1"/>
  <c r="H19" i="23" s="1"/>
  <c r="F35" i="23"/>
  <c r="H35" i="23" s="1"/>
  <c r="F36" i="23"/>
  <c r="F37" i="23"/>
  <c r="F60" i="23"/>
  <c r="E3" i="23"/>
  <c r="E4" i="23"/>
  <c r="E5" i="23"/>
  <c r="E11" i="23"/>
  <c r="F11" i="23" s="1"/>
  <c r="E12" i="23"/>
  <c r="E13" i="23"/>
  <c r="E19" i="23"/>
  <c r="E20" i="23"/>
  <c r="E21" i="23"/>
  <c r="E27" i="23"/>
  <c r="E28" i="23"/>
  <c r="F28" i="23" s="1"/>
  <c r="E29" i="23"/>
  <c r="E35" i="23"/>
  <c r="E36" i="23"/>
  <c r="E37" i="23"/>
  <c r="E43" i="23"/>
  <c r="E51" i="23"/>
  <c r="E52" i="23"/>
  <c r="F52" i="23" s="1"/>
  <c r="E59" i="23"/>
  <c r="E60" i="23"/>
  <c r="E67" i="23"/>
  <c r="F67" i="23" s="1"/>
  <c r="H67" i="23" s="1"/>
  <c r="E68" i="23"/>
  <c r="D3" i="23"/>
  <c r="F3" i="23" s="1"/>
  <c r="D4" i="23"/>
  <c r="F4" i="23" s="1"/>
  <c r="D11" i="23"/>
  <c r="D19" i="23"/>
  <c r="D21" i="23"/>
  <c r="F21" i="23" s="1"/>
  <c r="D27" i="23"/>
  <c r="F27" i="23" s="1"/>
  <c r="D28" i="23"/>
  <c r="D35" i="23"/>
  <c r="D36" i="23"/>
  <c r="D37" i="23"/>
  <c r="D43" i="23"/>
  <c r="F43" i="23" s="1"/>
  <c r="D44" i="23"/>
  <c r="D45" i="23"/>
  <c r="D52" i="23"/>
  <c r="D53" i="23"/>
  <c r="D60" i="23"/>
  <c r="D61" i="23"/>
  <c r="F61" i="23" s="1"/>
  <c r="D68" i="23"/>
  <c r="F68" i="23" s="1"/>
  <c r="D70" i="23"/>
  <c r="J77" i="22"/>
  <c r="M77" i="22" s="1"/>
  <c r="E73" i="23" s="1"/>
  <c r="J76" i="22"/>
  <c r="M76" i="22" s="1"/>
  <c r="E72" i="23" s="1"/>
  <c r="J75" i="22"/>
  <c r="M75" i="22" s="1"/>
  <c r="E71" i="23" s="1"/>
  <c r="J74" i="22"/>
  <c r="M74" i="22" s="1"/>
  <c r="E70" i="23" s="1"/>
  <c r="J73" i="22"/>
  <c r="M73" i="22" s="1"/>
  <c r="E69" i="23" s="1"/>
  <c r="F69" i="23" s="1"/>
  <c r="G69" i="23" s="1"/>
  <c r="J72" i="22"/>
  <c r="M72" i="22" s="1"/>
  <c r="J71" i="22"/>
  <c r="M71" i="22" s="1"/>
  <c r="J70" i="22"/>
  <c r="M70" i="22" s="1"/>
  <c r="E66" i="23" s="1"/>
  <c r="J69" i="22"/>
  <c r="M69" i="22" s="1"/>
  <c r="E65" i="23" s="1"/>
  <c r="J68" i="22"/>
  <c r="M68" i="22" s="1"/>
  <c r="E64" i="23" s="1"/>
  <c r="J67" i="22"/>
  <c r="M67" i="22" s="1"/>
  <c r="E63" i="23" s="1"/>
  <c r="J66" i="22"/>
  <c r="M66" i="22" s="1"/>
  <c r="E62" i="23" s="1"/>
  <c r="J65" i="22"/>
  <c r="M65" i="22" s="1"/>
  <c r="E61" i="23" s="1"/>
  <c r="J64" i="22"/>
  <c r="M64" i="22" s="1"/>
  <c r="J63" i="22"/>
  <c r="M63" i="22" s="1"/>
  <c r="J62" i="22"/>
  <c r="M62" i="22" s="1"/>
  <c r="E58" i="23" s="1"/>
  <c r="J61" i="22"/>
  <c r="M61" i="22" s="1"/>
  <c r="E57" i="23" s="1"/>
  <c r="J60" i="22"/>
  <c r="M60" i="22" s="1"/>
  <c r="E56" i="23" s="1"/>
  <c r="J59" i="22"/>
  <c r="M59" i="22" s="1"/>
  <c r="E55" i="23" s="1"/>
  <c r="J58" i="22"/>
  <c r="M58" i="22" s="1"/>
  <c r="E54" i="23" s="1"/>
  <c r="J57" i="22"/>
  <c r="M57" i="22" s="1"/>
  <c r="E53" i="23" s="1"/>
  <c r="F53" i="23" s="1"/>
  <c r="J56" i="22"/>
  <c r="M56" i="22" s="1"/>
  <c r="J55" i="22"/>
  <c r="M55" i="22" s="1"/>
  <c r="J54" i="22"/>
  <c r="M54" i="22" s="1"/>
  <c r="E50" i="23" s="1"/>
  <c r="J53" i="22"/>
  <c r="M53" i="22" s="1"/>
  <c r="E49" i="23" s="1"/>
  <c r="J52" i="22"/>
  <c r="M52" i="22" s="1"/>
  <c r="E48" i="23" s="1"/>
  <c r="J51" i="22"/>
  <c r="M51" i="22" s="1"/>
  <c r="E47" i="23" s="1"/>
  <c r="J50" i="22"/>
  <c r="M50" i="22" s="1"/>
  <c r="E46" i="23" s="1"/>
  <c r="J49" i="22"/>
  <c r="M49" i="22" s="1"/>
  <c r="E45" i="23" s="1"/>
  <c r="J48" i="22"/>
  <c r="M48" i="22" s="1"/>
  <c r="E44" i="23" s="1"/>
  <c r="J47" i="22"/>
  <c r="M47" i="22" s="1"/>
  <c r="J46" i="22"/>
  <c r="M46" i="22" s="1"/>
  <c r="E42" i="23" s="1"/>
  <c r="J45" i="22"/>
  <c r="M45" i="22" s="1"/>
  <c r="E41" i="23" s="1"/>
  <c r="J44" i="22"/>
  <c r="M44" i="22" s="1"/>
  <c r="E40" i="23" s="1"/>
  <c r="J43" i="22"/>
  <c r="M43" i="22" s="1"/>
  <c r="E39" i="23" s="1"/>
  <c r="J42" i="22"/>
  <c r="M42" i="22" s="1"/>
  <c r="E38" i="23" s="1"/>
  <c r="J41" i="22"/>
  <c r="M41" i="22" s="1"/>
  <c r="J40" i="22"/>
  <c r="M40" i="22" s="1"/>
  <c r="J39" i="22"/>
  <c r="M39" i="22" s="1"/>
  <c r="J38" i="22"/>
  <c r="M38" i="22" s="1"/>
  <c r="E34" i="23" s="1"/>
  <c r="J37" i="22"/>
  <c r="M37" i="22" s="1"/>
  <c r="E33" i="23" s="1"/>
  <c r="J36" i="22"/>
  <c r="M36" i="22" s="1"/>
  <c r="E32" i="23" s="1"/>
  <c r="J35" i="22"/>
  <c r="M35" i="22" s="1"/>
  <c r="E31" i="23" s="1"/>
  <c r="J34" i="22"/>
  <c r="M34" i="22" s="1"/>
  <c r="E30" i="23" s="1"/>
  <c r="J33" i="22"/>
  <c r="M33" i="22" s="1"/>
  <c r="J32" i="22"/>
  <c r="M32" i="22" s="1"/>
  <c r="J31" i="22"/>
  <c r="M31" i="22" s="1"/>
  <c r="J30" i="22"/>
  <c r="M30" i="22" s="1"/>
  <c r="E26" i="23" s="1"/>
  <c r="J29" i="22"/>
  <c r="M29" i="22" s="1"/>
  <c r="E25" i="23" s="1"/>
  <c r="J28" i="22"/>
  <c r="M28" i="22" s="1"/>
  <c r="E24" i="23" s="1"/>
  <c r="J27" i="22"/>
  <c r="M27" i="22" s="1"/>
  <c r="E23" i="23" s="1"/>
  <c r="J26" i="22"/>
  <c r="M26" i="22" s="1"/>
  <c r="E22" i="23" s="1"/>
  <c r="J25" i="22"/>
  <c r="M25" i="22" s="1"/>
  <c r="J24" i="22"/>
  <c r="M24" i="22" s="1"/>
  <c r="J23" i="22"/>
  <c r="M23" i="22" s="1"/>
  <c r="J22" i="22"/>
  <c r="M22" i="22" s="1"/>
  <c r="E18" i="23" s="1"/>
  <c r="J21" i="22"/>
  <c r="M21" i="22" s="1"/>
  <c r="E17" i="23" s="1"/>
  <c r="J20" i="22"/>
  <c r="M20" i="22" s="1"/>
  <c r="E16" i="23" s="1"/>
  <c r="J19" i="22"/>
  <c r="M19" i="22" s="1"/>
  <c r="E15" i="23" s="1"/>
  <c r="J18" i="22"/>
  <c r="M18" i="22" s="1"/>
  <c r="E14" i="23" s="1"/>
  <c r="J17" i="22"/>
  <c r="M17" i="22" s="1"/>
  <c r="J16" i="22"/>
  <c r="M16" i="22" s="1"/>
  <c r="J15" i="22"/>
  <c r="M15" i="22" s="1"/>
  <c r="J14" i="22"/>
  <c r="M14" i="22" s="1"/>
  <c r="E10" i="23" s="1"/>
  <c r="J13" i="22"/>
  <c r="M13" i="22" s="1"/>
  <c r="E9" i="23" s="1"/>
  <c r="J12" i="22"/>
  <c r="M12" i="22" s="1"/>
  <c r="E8" i="23" s="1"/>
  <c r="J11" i="22"/>
  <c r="M11" i="22" s="1"/>
  <c r="E7" i="23" s="1"/>
  <c r="J10" i="22"/>
  <c r="M10" i="22" s="1"/>
  <c r="E6" i="23" s="1"/>
  <c r="J9" i="22"/>
  <c r="M9" i="22" s="1"/>
  <c r="J8" i="22"/>
  <c r="M8" i="22" s="1"/>
  <c r="J7" i="22"/>
  <c r="M7" i="22" s="1"/>
  <c r="J6" i="22"/>
  <c r="M6" i="22" s="1"/>
  <c r="E2" i="23" s="1"/>
  <c r="M5" i="22"/>
  <c r="L31" i="12"/>
  <c r="K78" i="12"/>
  <c r="J78" i="12"/>
  <c r="I78" i="12"/>
  <c r="F78" i="12"/>
  <c r="E78" i="12"/>
  <c r="D78" i="12"/>
  <c r="H78" i="12"/>
  <c r="G6" i="12"/>
  <c r="G7" i="12"/>
  <c r="G8" i="12"/>
  <c r="G9" i="12"/>
  <c r="G10" i="12"/>
  <c r="G11" i="12"/>
  <c r="G12" i="12"/>
  <c r="G13" i="12"/>
  <c r="G14" i="12"/>
  <c r="G15" i="12"/>
  <c r="M15" i="12" s="1"/>
  <c r="G16" i="12"/>
  <c r="G17" i="12"/>
  <c r="G18" i="12"/>
  <c r="G19" i="12"/>
  <c r="G20" i="12"/>
  <c r="G21" i="12"/>
  <c r="G22" i="12"/>
  <c r="G23" i="12"/>
  <c r="M23" i="12" s="1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5" i="12"/>
  <c r="L5" i="12"/>
  <c r="L6" i="12"/>
  <c r="L7" i="12"/>
  <c r="L8" i="12"/>
  <c r="L9" i="12"/>
  <c r="L10" i="12"/>
  <c r="L11" i="12"/>
  <c r="M11" i="12" s="1"/>
  <c r="L12" i="12"/>
  <c r="M12" i="12" s="1"/>
  <c r="L13" i="12"/>
  <c r="L14" i="12"/>
  <c r="L15" i="12"/>
  <c r="L16" i="12"/>
  <c r="L17" i="12"/>
  <c r="L18" i="12"/>
  <c r="L19" i="12"/>
  <c r="L20" i="12"/>
  <c r="L21" i="12"/>
  <c r="M21" i="12" s="1"/>
  <c r="L22" i="12"/>
  <c r="L23" i="12"/>
  <c r="L24" i="12"/>
  <c r="M24" i="12" s="1"/>
  <c r="L25" i="12"/>
  <c r="M25" i="12" s="1"/>
  <c r="L26" i="12"/>
  <c r="M26" i="12" s="1"/>
  <c r="L27" i="12"/>
  <c r="L28" i="12"/>
  <c r="L29" i="12"/>
  <c r="L30" i="12"/>
  <c r="M30" i="12" s="1"/>
  <c r="L32" i="12"/>
  <c r="L33" i="12"/>
  <c r="L34" i="12"/>
  <c r="L35" i="12"/>
  <c r="L36" i="12"/>
  <c r="M36" i="12" s="1"/>
  <c r="L37" i="12"/>
  <c r="L38" i="12"/>
  <c r="L39" i="12"/>
  <c r="M39" i="12" s="1"/>
  <c r="L40" i="12"/>
  <c r="L41" i="12"/>
  <c r="L42" i="12"/>
  <c r="L43" i="12"/>
  <c r="L44" i="12"/>
  <c r="L45" i="12"/>
  <c r="M45" i="12" s="1"/>
  <c r="L46" i="12"/>
  <c r="L47" i="12"/>
  <c r="L48" i="12"/>
  <c r="L49" i="12"/>
  <c r="L50" i="12"/>
  <c r="L51" i="12"/>
  <c r="L52" i="12"/>
  <c r="L53" i="12"/>
  <c r="L54" i="12"/>
  <c r="M54" i="12" s="1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4" i="12"/>
  <c r="M4" i="12" s="1"/>
  <c r="G49" i="11"/>
  <c r="H49" i="11" s="1"/>
  <c r="G62" i="11"/>
  <c r="H62" i="11" s="1"/>
  <c r="G68" i="11"/>
  <c r="H68" i="11" s="1"/>
  <c r="G69" i="11"/>
  <c r="H69" i="11" s="1"/>
  <c r="E80" i="11"/>
  <c r="G26" i="11"/>
  <c r="H26" i="11" s="1"/>
  <c r="G66" i="11"/>
  <c r="H66" i="11" s="1"/>
  <c r="G76" i="11"/>
  <c r="H76" i="11" s="1"/>
  <c r="G37" i="11"/>
  <c r="H37" i="11" s="1"/>
  <c r="G44" i="11"/>
  <c r="H44" i="11" s="1"/>
  <c r="G48" i="11"/>
  <c r="H48" i="11" s="1"/>
  <c r="G60" i="11"/>
  <c r="H60" i="11" s="1"/>
  <c r="G64" i="11"/>
  <c r="H64" i="11" s="1"/>
  <c r="G70" i="11"/>
  <c r="H70" i="11" s="1"/>
  <c r="G75" i="11"/>
  <c r="H75" i="11" s="1"/>
  <c r="G71" i="11"/>
  <c r="H71" i="11" s="1"/>
  <c r="G67" i="11"/>
  <c r="H67" i="11" s="1"/>
  <c r="G65" i="11"/>
  <c r="H65" i="11" s="1"/>
  <c r="G63" i="11"/>
  <c r="H63" i="11" s="1"/>
  <c r="G59" i="11"/>
  <c r="H59" i="11" s="1"/>
  <c r="G57" i="11"/>
  <c r="H57" i="11" s="1"/>
  <c r="G56" i="11"/>
  <c r="H56" i="11" s="1"/>
  <c r="G55" i="11"/>
  <c r="H55" i="11" s="1"/>
  <c r="G54" i="11"/>
  <c r="H54" i="11" s="1"/>
  <c r="G52" i="11"/>
  <c r="H52" i="11" s="1"/>
  <c r="G51" i="11"/>
  <c r="H51" i="11" s="1"/>
  <c r="G47" i="11"/>
  <c r="H47" i="11" s="1"/>
  <c r="G46" i="11"/>
  <c r="H46" i="11" s="1"/>
  <c r="G43" i="11"/>
  <c r="H43" i="11" s="1"/>
  <c r="G42" i="11"/>
  <c r="H42" i="11" s="1"/>
  <c r="G41" i="11"/>
  <c r="H41" i="11" s="1"/>
  <c r="G40" i="11"/>
  <c r="H40" i="11" s="1"/>
  <c r="G39" i="11"/>
  <c r="H39" i="11" s="1"/>
  <c r="G38" i="11"/>
  <c r="H38" i="11" s="1"/>
  <c r="G36" i="11"/>
  <c r="H36" i="11" s="1"/>
  <c r="G35" i="11"/>
  <c r="H35" i="11" s="1"/>
  <c r="G33" i="11"/>
  <c r="H33" i="11" s="1"/>
  <c r="G32" i="11"/>
  <c r="H32" i="11" s="1"/>
  <c r="G31" i="11"/>
  <c r="H31" i="11" s="1"/>
  <c r="H30" i="11"/>
  <c r="G30" i="11"/>
  <c r="G29" i="11"/>
  <c r="H29" i="11" s="1"/>
  <c r="G28" i="11"/>
  <c r="H28" i="11" s="1"/>
  <c r="G27" i="11"/>
  <c r="H27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H9" i="11" s="1"/>
  <c r="G8" i="11"/>
  <c r="H8" i="11" s="1"/>
  <c r="G7" i="11"/>
  <c r="H7" i="11" s="1"/>
  <c r="G4" i="11"/>
  <c r="H13" i="9"/>
  <c r="H14" i="9"/>
  <c r="H22" i="9"/>
  <c r="H29" i="9"/>
  <c r="H30" i="9"/>
  <c r="H37" i="9"/>
  <c r="H38" i="9"/>
  <c r="H46" i="9"/>
  <c r="H47" i="9"/>
  <c r="H54" i="9"/>
  <c r="H55" i="9"/>
  <c r="H61" i="9"/>
  <c r="H69" i="9"/>
  <c r="H71" i="9"/>
  <c r="H72" i="9"/>
  <c r="G51" i="9"/>
  <c r="H51" i="9" s="1"/>
  <c r="G62" i="9"/>
  <c r="H62" i="9" s="1"/>
  <c r="G70" i="9"/>
  <c r="H70" i="9" s="1"/>
  <c r="G75" i="9"/>
  <c r="H75" i="9" s="1"/>
  <c r="E79" i="9"/>
  <c r="G42" i="9"/>
  <c r="H42" i="9" s="1"/>
  <c r="G50" i="9"/>
  <c r="H50" i="9" s="1"/>
  <c r="G53" i="9"/>
  <c r="H53" i="9" s="1"/>
  <c r="G57" i="9"/>
  <c r="H57" i="9" s="1"/>
  <c r="G58" i="9"/>
  <c r="H58" i="9" s="1"/>
  <c r="G61" i="9"/>
  <c r="G65" i="9"/>
  <c r="H65" i="9" s="1"/>
  <c r="G66" i="9"/>
  <c r="H66" i="9" s="1"/>
  <c r="G69" i="9"/>
  <c r="G72" i="9"/>
  <c r="G73" i="9"/>
  <c r="H73" i="9" s="1"/>
  <c r="G74" i="9"/>
  <c r="H74" i="9" s="1"/>
  <c r="G77" i="9"/>
  <c r="H77" i="9" s="1"/>
  <c r="F80" i="9"/>
  <c r="F79" i="9"/>
  <c r="G76" i="9"/>
  <c r="H76" i="9" s="1"/>
  <c r="G71" i="9"/>
  <c r="G68" i="9"/>
  <c r="H68" i="9" s="1"/>
  <c r="G67" i="9"/>
  <c r="H67" i="9" s="1"/>
  <c r="G64" i="9"/>
  <c r="H64" i="9" s="1"/>
  <c r="G63" i="9"/>
  <c r="H63" i="9" s="1"/>
  <c r="G60" i="9"/>
  <c r="H60" i="9" s="1"/>
  <c r="G59" i="9"/>
  <c r="H59" i="9" s="1"/>
  <c r="G56" i="9"/>
  <c r="H56" i="9" s="1"/>
  <c r="G55" i="9"/>
  <c r="G54" i="9"/>
  <c r="G52" i="9"/>
  <c r="H52" i="9" s="1"/>
  <c r="G49" i="9"/>
  <c r="H49" i="9" s="1"/>
  <c r="G48" i="9"/>
  <c r="H48" i="9" s="1"/>
  <c r="G47" i="9"/>
  <c r="G46" i="9"/>
  <c r="G45" i="9"/>
  <c r="H45" i="9" s="1"/>
  <c r="G44" i="9"/>
  <c r="H44" i="9" s="1"/>
  <c r="G43" i="9"/>
  <c r="H43" i="9" s="1"/>
  <c r="G41" i="9"/>
  <c r="H41" i="9" s="1"/>
  <c r="G40" i="9"/>
  <c r="H40" i="9" s="1"/>
  <c r="G39" i="9"/>
  <c r="H39" i="9" s="1"/>
  <c r="G38" i="9"/>
  <c r="G37" i="9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G29" i="9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G13" i="9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4" i="9"/>
  <c r="G48" i="5"/>
  <c r="E4" i="6"/>
  <c r="E8" i="6"/>
  <c r="E9" i="6"/>
  <c r="E12" i="6"/>
  <c r="E19" i="6"/>
  <c r="E24" i="6"/>
  <c r="E25" i="6"/>
  <c r="E27" i="6"/>
  <c r="E33" i="6"/>
  <c r="E36" i="6"/>
  <c r="E39" i="6"/>
  <c r="E44" i="6"/>
  <c r="E47" i="6"/>
  <c r="E48" i="6"/>
  <c r="E51" i="6"/>
  <c r="E52" i="6"/>
  <c r="E55" i="6"/>
  <c r="E60" i="6"/>
  <c r="E63" i="6"/>
  <c r="E64" i="6"/>
  <c r="E72" i="6"/>
  <c r="E73" i="6"/>
  <c r="D4" i="6"/>
  <c r="D12" i="6"/>
  <c r="D15" i="6"/>
  <c r="D16" i="6"/>
  <c r="D17" i="6"/>
  <c r="D27" i="6"/>
  <c r="D28" i="6"/>
  <c r="D31" i="6"/>
  <c r="D36" i="6"/>
  <c r="D43" i="6"/>
  <c r="D52" i="6"/>
  <c r="D55" i="6"/>
  <c r="D56" i="6"/>
  <c r="D67" i="6"/>
  <c r="D68" i="6"/>
  <c r="K72" i="4"/>
  <c r="L72" i="4" s="1"/>
  <c r="E69" i="6" s="1"/>
  <c r="J80" i="4"/>
  <c r="K75" i="4"/>
  <c r="L75" i="4" s="1"/>
  <c r="K55" i="4"/>
  <c r="L55" i="4" s="1"/>
  <c r="K34" i="4"/>
  <c r="L34" i="4" s="1"/>
  <c r="E31" i="6" s="1"/>
  <c r="K37" i="4"/>
  <c r="L37" i="4" s="1"/>
  <c r="E34" i="6" s="1"/>
  <c r="K39" i="4"/>
  <c r="L39" i="4" s="1"/>
  <c r="K41" i="4"/>
  <c r="L41" i="4" s="1"/>
  <c r="E38" i="6" s="1"/>
  <c r="K45" i="4"/>
  <c r="L45" i="4" s="1"/>
  <c r="E42" i="6" s="1"/>
  <c r="K46" i="4"/>
  <c r="L46" i="4" s="1"/>
  <c r="E43" i="6" s="1"/>
  <c r="K51" i="4"/>
  <c r="L51" i="4" s="1"/>
  <c r="K53" i="4"/>
  <c r="L53" i="4" s="1"/>
  <c r="E50" i="6" s="1"/>
  <c r="K31" i="4"/>
  <c r="L31" i="4" s="1"/>
  <c r="E28" i="6" s="1"/>
  <c r="L7" i="4"/>
  <c r="L12" i="4"/>
  <c r="L15" i="4"/>
  <c r="L20" i="4"/>
  <c r="E17" i="6" s="1"/>
  <c r="L21" i="4"/>
  <c r="E18" i="6" s="1"/>
  <c r="L24" i="4"/>
  <c r="E21" i="6" s="1"/>
  <c r="J24" i="5"/>
  <c r="F21" i="6" s="1"/>
  <c r="J48" i="5"/>
  <c r="F45" i="6" s="1"/>
  <c r="G24" i="5"/>
  <c r="G8" i="5"/>
  <c r="J8" i="5" s="1"/>
  <c r="F5" i="6" s="1"/>
  <c r="G7" i="5"/>
  <c r="J7" i="5" s="1"/>
  <c r="F4" i="6" s="1"/>
  <c r="G9" i="5"/>
  <c r="J9" i="5" s="1"/>
  <c r="F6" i="6" s="1"/>
  <c r="G10" i="5"/>
  <c r="J10" i="5" s="1"/>
  <c r="G11" i="5"/>
  <c r="J11" i="5" s="1"/>
  <c r="F8" i="6" s="1"/>
  <c r="G12" i="5"/>
  <c r="J12" i="5" s="1"/>
  <c r="G13" i="5"/>
  <c r="J13" i="5" s="1"/>
  <c r="G14" i="5"/>
  <c r="J14" i="5" s="1"/>
  <c r="F11" i="6" s="1"/>
  <c r="G15" i="5"/>
  <c r="J15" i="5" s="1"/>
  <c r="F12" i="6" s="1"/>
  <c r="G16" i="5"/>
  <c r="J16" i="5" s="1"/>
  <c r="F13" i="6" s="1"/>
  <c r="G17" i="5"/>
  <c r="J17" i="5" s="1"/>
  <c r="F14" i="6" s="1"/>
  <c r="G18" i="5"/>
  <c r="J18" i="5" s="1"/>
  <c r="G19" i="5"/>
  <c r="J19" i="5" s="1"/>
  <c r="F16" i="6" s="1"/>
  <c r="G20" i="5"/>
  <c r="J20" i="5" s="1"/>
  <c r="G21" i="5"/>
  <c r="J21" i="5" s="1"/>
  <c r="G22" i="5"/>
  <c r="J22" i="5" s="1"/>
  <c r="F19" i="6" s="1"/>
  <c r="G23" i="5"/>
  <c r="J23" i="5" s="1"/>
  <c r="F20" i="6" s="1"/>
  <c r="G25" i="5"/>
  <c r="J25" i="5" s="1"/>
  <c r="F22" i="6" s="1"/>
  <c r="G26" i="5"/>
  <c r="J26" i="5" s="1"/>
  <c r="G27" i="5"/>
  <c r="J27" i="5" s="1"/>
  <c r="G28" i="5"/>
  <c r="J28" i="5" s="1"/>
  <c r="F25" i="6" s="1"/>
  <c r="G29" i="5"/>
  <c r="J29" i="5" s="1"/>
  <c r="G30" i="5"/>
  <c r="J30" i="5" s="1"/>
  <c r="G31" i="5"/>
  <c r="J31" i="5" s="1"/>
  <c r="F28" i="6" s="1"/>
  <c r="G32" i="5"/>
  <c r="J32" i="5" s="1"/>
  <c r="F29" i="6" s="1"/>
  <c r="G33" i="5"/>
  <c r="J33" i="5" s="1"/>
  <c r="F30" i="6" s="1"/>
  <c r="G34" i="5"/>
  <c r="J34" i="5" s="1"/>
  <c r="G35" i="5"/>
  <c r="J35" i="5" s="1"/>
  <c r="G36" i="5"/>
  <c r="J36" i="5" s="1"/>
  <c r="F33" i="6" s="1"/>
  <c r="G37" i="5"/>
  <c r="J37" i="5" s="1"/>
  <c r="G38" i="5"/>
  <c r="J38" i="5" s="1"/>
  <c r="G39" i="5"/>
  <c r="J39" i="5" s="1"/>
  <c r="F36" i="6" s="1"/>
  <c r="G40" i="5"/>
  <c r="J40" i="5" s="1"/>
  <c r="F37" i="6" s="1"/>
  <c r="G41" i="5"/>
  <c r="J41" i="5" s="1"/>
  <c r="F38" i="6" s="1"/>
  <c r="G42" i="5"/>
  <c r="J42" i="5" s="1"/>
  <c r="G43" i="5"/>
  <c r="J43" i="5" s="1"/>
  <c r="G44" i="5"/>
  <c r="J44" i="5" s="1"/>
  <c r="F41" i="6" s="1"/>
  <c r="G45" i="5"/>
  <c r="J45" i="5" s="1"/>
  <c r="G46" i="5"/>
  <c r="J46" i="5" s="1"/>
  <c r="G47" i="5"/>
  <c r="J47" i="5" s="1"/>
  <c r="F44" i="6" s="1"/>
  <c r="G49" i="5"/>
  <c r="J49" i="5" s="1"/>
  <c r="F46" i="6" s="1"/>
  <c r="G50" i="5"/>
  <c r="J50" i="5" s="1"/>
  <c r="G51" i="5"/>
  <c r="J51" i="5" s="1"/>
  <c r="G52" i="5"/>
  <c r="J52" i="5" s="1"/>
  <c r="G53" i="5"/>
  <c r="J53" i="5" s="1"/>
  <c r="F50" i="6" s="1"/>
  <c r="G54" i="5"/>
  <c r="J54" i="5" s="1"/>
  <c r="G55" i="5"/>
  <c r="J55" i="5" s="1"/>
  <c r="F52" i="6" s="1"/>
  <c r="G56" i="5"/>
  <c r="J56" i="5" s="1"/>
  <c r="F53" i="6" s="1"/>
  <c r="G57" i="5"/>
  <c r="J57" i="5" s="1"/>
  <c r="F54" i="6" s="1"/>
  <c r="G58" i="5"/>
  <c r="J58" i="5" s="1"/>
  <c r="G59" i="5"/>
  <c r="J59" i="5" s="1"/>
  <c r="G60" i="5"/>
  <c r="J60" i="5" s="1"/>
  <c r="G61" i="5"/>
  <c r="J61" i="5" s="1"/>
  <c r="F58" i="6" s="1"/>
  <c r="G62" i="5"/>
  <c r="J62" i="5" s="1"/>
  <c r="G63" i="5"/>
  <c r="J63" i="5" s="1"/>
  <c r="F60" i="6" s="1"/>
  <c r="G64" i="5"/>
  <c r="J64" i="5" s="1"/>
  <c r="F61" i="6" s="1"/>
  <c r="G65" i="5"/>
  <c r="J65" i="5" s="1"/>
  <c r="F62" i="6" s="1"/>
  <c r="G66" i="5"/>
  <c r="J66" i="5" s="1"/>
  <c r="G67" i="5"/>
  <c r="J67" i="5" s="1"/>
  <c r="G68" i="5"/>
  <c r="J68" i="5" s="1"/>
  <c r="G69" i="5"/>
  <c r="J69" i="5" s="1"/>
  <c r="F66" i="6" s="1"/>
  <c r="G70" i="5"/>
  <c r="J70" i="5" s="1"/>
  <c r="G71" i="5"/>
  <c r="J71" i="5" s="1"/>
  <c r="F68" i="6" s="1"/>
  <c r="G73" i="5"/>
  <c r="J73" i="5" s="1"/>
  <c r="F69" i="6" s="1"/>
  <c r="G74" i="5"/>
  <c r="J74" i="5" s="1"/>
  <c r="F70" i="6" s="1"/>
  <c r="G75" i="5"/>
  <c r="J75" i="5" s="1"/>
  <c r="F71" i="6" s="1"/>
  <c r="G77" i="5"/>
  <c r="J77" i="5" s="1"/>
  <c r="G72" i="5"/>
  <c r="J72" i="5" s="1"/>
  <c r="F73" i="6" s="1"/>
  <c r="G76" i="5"/>
  <c r="J76" i="5" s="1"/>
  <c r="F74" i="6" s="1"/>
  <c r="G6" i="5"/>
  <c r="J6" i="5" s="1"/>
  <c r="J5" i="5"/>
  <c r="K32" i="4"/>
  <c r="L32" i="4" s="1"/>
  <c r="E29" i="6" s="1"/>
  <c r="K40" i="4"/>
  <c r="L40" i="4" s="1"/>
  <c r="E37" i="6" s="1"/>
  <c r="K44" i="4"/>
  <c r="L44" i="4" s="1"/>
  <c r="E41" i="6" s="1"/>
  <c r="K70" i="4"/>
  <c r="L70" i="4" s="1"/>
  <c r="E67" i="6" s="1"/>
  <c r="H80" i="4"/>
  <c r="K48" i="4"/>
  <c r="L48" i="4" s="1"/>
  <c r="E45" i="6" s="1"/>
  <c r="K52" i="4"/>
  <c r="L52" i="4" s="1"/>
  <c r="E49" i="6" s="1"/>
  <c r="K57" i="4"/>
  <c r="L57" i="4" s="1"/>
  <c r="E54" i="6" s="1"/>
  <c r="K64" i="4"/>
  <c r="L64" i="4" s="1"/>
  <c r="E61" i="6" s="1"/>
  <c r="K65" i="4"/>
  <c r="L65" i="4" s="1"/>
  <c r="E62" i="6" s="1"/>
  <c r="K68" i="4"/>
  <c r="L68" i="4" s="1"/>
  <c r="E65" i="6" s="1"/>
  <c r="K73" i="4"/>
  <c r="L73" i="4" s="1"/>
  <c r="E70" i="6" s="1"/>
  <c r="G80" i="4"/>
  <c r="K21" i="4"/>
  <c r="K26" i="4"/>
  <c r="L26" i="4" s="1"/>
  <c r="E23" i="6" s="1"/>
  <c r="K50" i="4"/>
  <c r="L50" i="4" s="1"/>
  <c r="K61" i="4"/>
  <c r="L61" i="4" s="1"/>
  <c r="E58" i="6" s="1"/>
  <c r="K66" i="4"/>
  <c r="L66" i="4" s="1"/>
  <c r="K69" i="4"/>
  <c r="L69" i="4" s="1"/>
  <c r="E66" i="6" s="1"/>
  <c r="K71" i="4"/>
  <c r="L71" i="4" s="1"/>
  <c r="E68" i="6" s="1"/>
  <c r="K77" i="4"/>
  <c r="L77" i="4" s="1"/>
  <c r="E74" i="6" s="1"/>
  <c r="I80" i="4"/>
  <c r="I79" i="4"/>
  <c r="K76" i="4"/>
  <c r="L76" i="4" s="1"/>
  <c r="K67" i="4"/>
  <c r="L67" i="4" s="1"/>
  <c r="K63" i="4"/>
  <c r="L63" i="4" s="1"/>
  <c r="K62" i="4"/>
  <c r="L62" i="4" s="1"/>
  <c r="E59" i="6" s="1"/>
  <c r="K60" i="4"/>
  <c r="L60" i="4" s="1"/>
  <c r="E57" i="6" s="1"/>
  <c r="K59" i="4"/>
  <c r="L59" i="4" s="1"/>
  <c r="E56" i="6" s="1"/>
  <c r="K58" i="4"/>
  <c r="L58" i="4" s="1"/>
  <c r="K56" i="4"/>
  <c r="L56" i="4" s="1"/>
  <c r="E53" i="6" s="1"/>
  <c r="K54" i="4"/>
  <c r="L54" i="4" s="1"/>
  <c r="K49" i="4"/>
  <c r="L49" i="4" s="1"/>
  <c r="E46" i="6" s="1"/>
  <c r="K47" i="4"/>
  <c r="L47" i="4" s="1"/>
  <c r="K43" i="4"/>
  <c r="L43" i="4" s="1"/>
  <c r="E40" i="6" s="1"/>
  <c r="K42" i="4"/>
  <c r="L42" i="4" s="1"/>
  <c r="K38" i="4"/>
  <c r="L38" i="4" s="1"/>
  <c r="E35" i="6" s="1"/>
  <c r="K36" i="4"/>
  <c r="L36" i="4" s="1"/>
  <c r="K35" i="4"/>
  <c r="L35" i="4" s="1"/>
  <c r="E32" i="6" s="1"/>
  <c r="K33" i="4"/>
  <c r="L33" i="4" s="1"/>
  <c r="E30" i="6" s="1"/>
  <c r="K30" i="4"/>
  <c r="L30" i="4" s="1"/>
  <c r="K29" i="4"/>
  <c r="L29" i="4" s="1"/>
  <c r="E26" i="6" s="1"/>
  <c r="K28" i="4"/>
  <c r="L28" i="4" s="1"/>
  <c r="K27" i="4"/>
  <c r="L27" i="4" s="1"/>
  <c r="K25" i="4"/>
  <c r="L25" i="4" s="1"/>
  <c r="E22" i="6" s="1"/>
  <c r="K24" i="4"/>
  <c r="K23" i="4"/>
  <c r="L23" i="4" s="1"/>
  <c r="E20" i="6" s="1"/>
  <c r="K22" i="4"/>
  <c r="L22" i="4" s="1"/>
  <c r="K20" i="4"/>
  <c r="K19" i="4"/>
  <c r="L19" i="4" s="1"/>
  <c r="E16" i="6" s="1"/>
  <c r="K18" i="4"/>
  <c r="L18" i="4" s="1"/>
  <c r="E15" i="6" s="1"/>
  <c r="K17" i="4"/>
  <c r="L17" i="4" s="1"/>
  <c r="E14" i="6" s="1"/>
  <c r="K16" i="4"/>
  <c r="L16" i="4" s="1"/>
  <c r="E13" i="6" s="1"/>
  <c r="K15" i="4"/>
  <c r="K14" i="4"/>
  <c r="L14" i="4" s="1"/>
  <c r="E11" i="6" s="1"/>
  <c r="K13" i="4"/>
  <c r="L13" i="4" s="1"/>
  <c r="E10" i="6" s="1"/>
  <c r="K12" i="4"/>
  <c r="K11" i="4"/>
  <c r="L11" i="4" s="1"/>
  <c r="K10" i="4"/>
  <c r="L10" i="4" s="1"/>
  <c r="E7" i="6" s="1"/>
  <c r="K9" i="4"/>
  <c r="L9" i="4" s="1"/>
  <c r="E6" i="6" s="1"/>
  <c r="K8" i="4"/>
  <c r="L8" i="4" s="1"/>
  <c r="E5" i="6" s="1"/>
  <c r="K7" i="4"/>
  <c r="K4" i="4"/>
  <c r="J79" i="2"/>
  <c r="G80" i="2"/>
  <c r="H80" i="2"/>
  <c r="I80" i="2"/>
  <c r="J80" i="2"/>
  <c r="K80" i="2"/>
  <c r="L80" i="2"/>
  <c r="F80" i="2"/>
  <c r="L79" i="2"/>
  <c r="M7" i="2"/>
  <c r="N7" i="2" s="1"/>
  <c r="M8" i="2"/>
  <c r="N8" i="2" s="1"/>
  <c r="D5" i="6" s="1"/>
  <c r="M9" i="2"/>
  <c r="M10" i="2"/>
  <c r="N10" i="2" s="1"/>
  <c r="D7" i="6" s="1"/>
  <c r="M11" i="2"/>
  <c r="N11" i="2" s="1"/>
  <c r="D8" i="6" s="1"/>
  <c r="M12" i="2"/>
  <c r="N12" i="2" s="1"/>
  <c r="D9" i="6" s="1"/>
  <c r="M13" i="2"/>
  <c r="N13" i="2" s="1"/>
  <c r="D10" i="6" s="1"/>
  <c r="M14" i="2"/>
  <c r="N14" i="2" s="1"/>
  <c r="D11" i="6" s="1"/>
  <c r="M15" i="2"/>
  <c r="N15" i="2" s="1"/>
  <c r="M16" i="2"/>
  <c r="N16" i="2" s="1"/>
  <c r="D13" i="6" s="1"/>
  <c r="M17" i="2"/>
  <c r="N17" i="2" s="1"/>
  <c r="D14" i="6" s="1"/>
  <c r="M18" i="2"/>
  <c r="N18" i="2" s="1"/>
  <c r="M19" i="2"/>
  <c r="N19" i="2" s="1"/>
  <c r="M20" i="2"/>
  <c r="N20" i="2" s="1"/>
  <c r="M21" i="2"/>
  <c r="N21" i="2" s="1"/>
  <c r="D18" i="6" s="1"/>
  <c r="M22" i="2"/>
  <c r="N22" i="2" s="1"/>
  <c r="D19" i="6" s="1"/>
  <c r="M23" i="2"/>
  <c r="N23" i="2" s="1"/>
  <c r="D20" i="6" s="1"/>
  <c r="M24" i="2"/>
  <c r="N24" i="2" s="1"/>
  <c r="D21" i="6" s="1"/>
  <c r="M25" i="2"/>
  <c r="N25" i="2" s="1"/>
  <c r="D22" i="6" s="1"/>
  <c r="M26" i="2"/>
  <c r="N26" i="2" s="1"/>
  <c r="D23" i="6" s="1"/>
  <c r="M27" i="2"/>
  <c r="N27" i="2" s="1"/>
  <c r="D24" i="6" s="1"/>
  <c r="M28" i="2"/>
  <c r="N28" i="2" s="1"/>
  <c r="D25" i="6" s="1"/>
  <c r="M29" i="2"/>
  <c r="N29" i="2" s="1"/>
  <c r="D26" i="6" s="1"/>
  <c r="M30" i="2"/>
  <c r="N30" i="2" s="1"/>
  <c r="M31" i="2"/>
  <c r="N31" i="2" s="1"/>
  <c r="M32" i="2"/>
  <c r="N32" i="2" s="1"/>
  <c r="D29" i="6" s="1"/>
  <c r="M33" i="2"/>
  <c r="N33" i="2" s="1"/>
  <c r="D30" i="6" s="1"/>
  <c r="M34" i="2"/>
  <c r="N34" i="2" s="1"/>
  <c r="M35" i="2"/>
  <c r="N35" i="2" s="1"/>
  <c r="D32" i="6" s="1"/>
  <c r="M36" i="2"/>
  <c r="N36" i="2" s="1"/>
  <c r="D33" i="6" s="1"/>
  <c r="M37" i="2"/>
  <c r="N37" i="2" s="1"/>
  <c r="D34" i="6" s="1"/>
  <c r="M38" i="2"/>
  <c r="N38" i="2" s="1"/>
  <c r="D35" i="6" s="1"/>
  <c r="M39" i="2"/>
  <c r="N39" i="2" s="1"/>
  <c r="M40" i="2"/>
  <c r="N40" i="2" s="1"/>
  <c r="D37" i="6" s="1"/>
  <c r="M41" i="2"/>
  <c r="N41" i="2" s="1"/>
  <c r="D38" i="6" s="1"/>
  <c r="M42" i="2"/>
  <c r="N42" i="2" s="1"/>
  <c r="D39" i="6" s="1"/>
  <c r="M43" i="2"/>
  <c r="N43" i="2" s="1"/>
  <c r="D40" i="6" s="1"/>
  <c r="M44" i="2"/>
  <c r="N44" i="2" s="1"/>
  <c r="D41" i="6" s="1"/>
  <c r="M45" i="2"/>
  <c r="N45" i="2" s="1"/>
  <c r="D42" i="6" s="1"/>
  <c r="M46" i="2"/>
  <c r="N46" i="2" s="1"/>
  <c r="M47" i="2"/>
  <c r="N47" i="2" s="1"/>
  <c r="D44" i="6" s="1"/>
  <c r="M48" i="2"/>
  <c r="N48" i="2" s="1"/>
  <c r="D45" i="6" s="1"/>
  <c r="M49" i="2"/>
  <c r="N49" i="2" s="1"/>
  <c r="D46" i="6" s="1"/>
  <c r="M50" i="2"/>
  <c r="N50" i="2" s="1"/>
  <c r="D47" i="6" s="1"/>
  <c r="M51" i="2"/>
  <c r="N51" i="2" s="1"/>
  <c r="D48" i="6" s="1"/>
  <c r="M52" i="2"/>
  <c r="N52" i="2" s="1"/>
  <c r="D49" i="6" s="1"/>
  <c r="M53" i="2"/>
  <c r="N53" i="2" s="1"/>
  <c r="D50" i="6" s="1"/>
  <c r="M54" i="2"/>
  <c r="N54" i="2" s="1"/>
  <c r="D51" i="6" s="1"/>
  <c r="M55" i="2"/>
  <c r="N55" i="2" s="1"/>
  <c r="M56" i="2"/>
  <c r="N56" i="2" s="1"/>
  <c r="D53" i="6" s="1"/>
  <c r="M57" i="2"/>
  <c r="N57" i="2" s="1"/>
  <c r="D54" i="6" s="1"/>
  <c r="M58" i="2"/>
  <c r="N58" i="2" s="1"/>
  <c r="M59" i="2"/>
  <c r="N59" i="2" s="1"/>
  <c r="M60" i="2"/>
  <c r="N60" i="2" s="1"/>
  <c r="D57" i="6" s="1"/>
  <c r="M61" i="2"/>
  <c r="N61" i="2" s="1"/>
  <c r="D58" i="6" s="1"/>
  <c r="M62" i="2"/>
  <c r="N62" i="2" s="1"/>
  <c r="D59" i="6" s="1"/>
  <c r="M63" i="2"/>
  <c r="N63" i="2" s="1"/>
  <c r="D60" i="6" s="1"/>
  <c r="M64" i="2"/>
  <c r="N64" i="2" s="1"/>
  <c r="D61" i="6" s="1"/>
  <c r="M65" i="2"/>
  <c r="N65" i="2" s="1"/>
  <c r="D62" i="6" s="1"/>
  <c r="M66" i="2"/>
  <c r="N66" i="2" s="1"/>
  <c r="D63" i="6" s="1"/>
  <c r="M67" i="2"/>
  <c r="N67" i="2" s="1"/>
  <c r="D64" i="6" s="1"/>
  <c r="M68" i="2"/>
  <c r="N68" i="2" s="1"/>
  <c r="D65" i="6" s="1"/>
  <c r="M69" i="2"/>
  <c r="N69" i="2" s="1"/>
  <c r="D66" i="6" s="1"/>
  <c r="M70" i="2"/>
  <c r="N70" i="2" s="1"/>
  <c r="M71" i="2"/>
  <c r="N71" i="2" s="1"/>
  <c r="M72" i="2"/>
  <c r="N72" i="2" s="1"/>
  <c r="D69" i="6" s="1"/>
  <c r="M73" i="2"/>
  <c r="N73" i="2" s="1"/>
  <c r="D70" i="6" s="1"/>
  <c r="M74" i="2"/>
  <c r="N74" i="2" s="1"/>
  <c r="D71" i="6" s="1"/>
  <c r="M75" i="2"/>
  <c r="N75" i="2" s="1"/>
  <c r="D72" i="6" s="1"/>
  <c r="M76" i="2"/>
  <c r="N76" i="2" s="1"/>
  <c r="D73" i="6" s="1"/>
  <c r="M77" i="2"/>
  <c r="N77" i="2" s="1"/>
  <c r="M6" i="2"/>
  <c r="N6" i="2" s="1"/>
  <c r="D3" i="6" s="1"/>
  <c r="K79" i="2"/>
  <c r="M4" i="2"/>
  <c r="H3" i="23" l="1"/>
  <c r="G3" i="23"/>
  <c r="G53" i="23"/>
  <c r="H53" i="23"/>
  <c r="G61" i="23"/>
  <c r="H61" i="23"/>
  <c r="H27" i="23"/>
  <c r="G27" i="23"/>
  <c r="H11" i="23"/>
  <c r="G11" i="23"/>
  <c r="G21" i="23"/>
  <c r="H21" i="23"/>
  <c r="F44" i="23"/>
  <c r="G52" i="23"/>
  <c r="H52" i="23"/>
  <c r="F45" i="23"/>
  <c r="G28" i="23"/>
  <c r="H28" i="23"/>
  <c r="H43" i="23"/>
  <c r="G43" i="23"/>
  <c r="H68" i="23"/>
  <c r="G68" i="23"/>
  <c r="G4" i="23"/>
  <c r="H4" i="23"/>
  <c r="F42" i="6"/>
  <c r="D41" i="23"/>
  <c r="F41" i="23" s="1"/>
  <c r="G36" i="23"/>
  <c r="H36" i="23"/>
  <c r="F57" i="6"/>
  <c r="D56" i="23"/>
  <c r="F56" i="23" s="1"/>
  <c r="F24" i="6"/>
  <c r="D23" i="23"/>
  <c r="F23" i="23" s="1"/>
  <c r="M47" i="12"/>
  <c r="F51" i="6"/>
  <c r="D50" i="23"/>
  <c r="F50" i="23" s="1"/>
  <c r="F9" i="6"/>
  <c r="D8" i="23"/>
  <c r="F8" i="23" s="1"/>
  <c r="D20" i="23"/>
  <c r="F20" i="23" s="1"/>
  <c r="F49" i="6"/>
  <c r="D48" i="23"/>
  <c r="F48" i="23" s="1"/>
  <c r="F7" i="6"/>
  <c r="D6" i="23"/>
  <c r="F6" i="23" s="1"/>
  <c r="M63" i="12"/>
  <c r="F72" i="6"/>
  <c r="D73" i="23"/>
  <c r="F73" i="23" s="1"/>
  <c r="F64" i="6"/>
  <c r="D63" i="23"/>
  <c r="F63" i="23" s="1"/>
  <c r="F56" i="6"/>
  <c r="D55" i="23"/>
  <c r="F55" i="23" s="1"/>
  <c r="F48" i="6"/>
  <c r="D47" i="23"/>
  <c r="F47" i="23" s="1"/>
  <c r="F39" i="6"/>
  <c r="D38" i="23"/>
  <c r="F38" i="23" s="1"/>
  <c r="F31" i="6"/>
  <c r="D30" i="23"/>
  <c r="F30" i="23" s="1"/>
  <c r="F23" i="6"/>
  <c r="D22" i="23"/>
  <c r="F22" i="23" s="1"/>
  <c r="M46" i="12"/>
  <c r="M38" i="12"/>
  <c r="M22" i="12"/>
  <c r="M14" i="12"/>
  <c r="M6" i="12"/>
  <c r="D59" i="23"/>
  <c r="F59" i="23" s="1"/>
  <c r="D13" i="23"/>
  <c r="F13" i="23" s="1"/>
  <c r="G35" i="23"/>
  <c r="F34" i="6"/>
  <c r="D33" i="23"/>
  <c r="F33" i="23" s="1"/>
  <c r="G37" i="23"/>
  <c r="H37" i="23"/>
  <c r="F40" i="6"/>
  <c r="D39" i="23"/>
  <c r="F39" i="23" s="1"/>
  <c r="M55" i="12"/>
  <c r="G78" i="12"/>
  <c r="M61" i="12"/>
  <c r="M53" i="12"/>
  <c r="M37" i="12"/>
  <c r="M29" i="12"/>
  <c r="M13" i="12"/>
  <c r="D12" i="23"/>
  <c r="F12" i="23" s="1"/>
  <c r="G60" i="23"/>
  <c r="H60" i="23"/>
  <c r="F32" i="6"/>
  <c r="D31" i="23"/>
  <c r="F31" i="23" s="1"/>
  <c r="F55" i="6"/>
  <c r="D54" i="23"/>
  <c r="F54" i="23" s="1"/>
  <c r="F47" i="6"/>
  <c r="D46" i="23"/>
  <c r="F46" i="23" s="1"/>
  <c r="D29" i="23"/>
  <c r="F29" i="23" s="1"/>
  <c r="F3" i="6"/>
  <c r="D2" i="23"/>
  <c r="F2" i="23" s="1"/>
  <c r="F59" i="6"/>
  <c r="D58" i="23"/>
  <c r="F58" i="23" s="1"/>
  <c r="F17" i="6"/>
  <c r="D16" i="23"/>
  <c r="F16" i="23" s="1"/>
  <c r="M71" i="12"/>
  <c r="F63" i="6"/>
  <c r="D62" i="23"/>
  <c r="F62" i="23" s="1"/>
  <c r="D71" i="23"/>
  <c r="F71" i="23" s="1"/>
  <c r="D51" i="23"/>
  <c r="F51" i="23" s="1"/>
  <c r="D5" i="23"/>
  <c r="F5" i="23" s="1"/>
  <c r="F67" i="6"/>
  <c r="D66" i="23"/>
  <c r="F66" i="23" s="1"/>
  <c r="F26" i="6"/>
  <c r="D25" i="23"/>
  <c r="F25" i="23" s="1"/>
  <c r="G19" i="23"/>
  <c r="F65" i="6"/>
  <c r="D64" i="23"/>
  <c r="F64" i="23" s="1"/>
  <c r="F15" i="6"/>
  <c r="D14" i="23"/>
  <c r="F14" i="23" s="1"/>
  <c r="F43" i="6"/>
  <c r="D42" i="23"/>
  <c r="F42" i="23" s="1"/>
  <c r="F35" i="6"/>
  <c r="D34" i="23"/>
  <c r="F34" i="23" s="1"/>
  <c r="F27" i="6"/>
  <c r="D26" i="23"/>
  <c r="F26" i="23" s="1"/>
  <c r="F18" i="6"/>
  <c r="D17" i="23"/>
  <c r="F17" i="23" s="1"/>
  <c r="F10" i="6"/>
  <c r="D9" i="23"/>
  <c r="F9" i="23" s="1"/>
  <c r="F70" i="23"/>
  <c r="M76" i="12"/>
  <c r="M52" i="12"/>
  <c r="M44" i="12"/>
  <c r="M28" i="12"/>
  <c r="M20" i="12"/>
  <c r="D18" i="23"/>
  <c r="F18" i="23" s="1"/>
  <c r="D10" i="23"/>
  <c r="F10" i="23" s="1"/>
  <c r="M75" i="12"/>
  <c r="M67" i="12"/>
  <c r="M59" i="12"/>
  <c r="M51" i="12"/>
  <c r="M43" i="12"/>
  <c r="M35" i="12"/>
  <c r="M27" i="12"/>
  <c r="M19" i="12"/>
  <c r="D65" i="23"/>
  <c r="F65" i="23" s="1"/>
  <c r="D57" i="23"/>
  <c r="F57" i="23" s="1"/>
  <c r="D49" i="23"/>
  <c r="F49" i="23" s="1"/>
  <c r="M74" i="12"/>
  <c r="M66" i="12"/>
  <c r="M58" i="12"/>
  <c r="M50" i="12"/>
  <c r="M42" i="12"/>
  <c r="M34" i="12"/>
  <c r="M18" i="12"/>
  <c r="M10" i="12"/>
  <c r="D40" i="23"/>
  <c r="F40" i="23" s="1"/>
  <c r="D32" i="23"/>
  <c r="F32" i="23" s="1"/>
  <c r="D24" i="23"/>
  <c r="F24" i="23" s="1"/>
  <c r="M65" i="12"/>
  <c r="M49" i="12"/>
  <c r="M41" i="12"/>
  <c r="M33" i="12"/>
  <c r="M17" i="12"/>
  <c r="M9" i="12"/>
  <c r="D15" i="23"/>
  <c r="F15" i="23" s="1"/>
  <c r="D7" i="23"/>
  <c r="F7" i="23" s="1"/>
  <c r="M72" i="12"/>
  <c r="M56" i="12"/>
  <c r="M48" i="12"/>
  <c r="M40" i="12"/>
  <c r="M32" i="12"/>
  <c r="M16" i="12"/>
  <c r="M8" i="12"/>
  <c r="D72" i="23"/>
  <c r="F72" i="23" s="1"/>
  <c r="H69" i="23"/>
  <c r="G67" i="23"/>
  <c r="M73" i="12"/>
  <c r="M70" i="12"/>
  <c r="M69" i="12"/>
  <c r="M68" i="12"/>
  <c r="M64" i="12"/>
  <c r="M62" i="12"/>
  <c r="M60" i="12"/>
  <c r="M57" i="12"/>
  <c r="M31" i="12"/>
  <c r="M7" i="12"/>
  <c r="M5" i="12"/>
  <c r="L78" i="12"/>
  <c r="G53" i="11"/>
  <c r="H53" i="11" s="1"/>
  <c r="G45" i="11"/>
  <c r="H45" i="11" s="1"/>
  <c r="G73" i="11"/>
  <c r="H73" i="11" s="1"/>
  <c r="G74" i="11"/>
  <c r="H74" i="11" s="1"/>
  <c r="G58" i="11"/>
  <c r="H58" i="11" s="1"/>
  <c r="G50" i="11"/>
  <c r="H50" i="11" s="1"/>
  <c r="G34" i="11"/>
  <c r="H34" i="11" s="1"/>
  <c r="G61" i="11"/>
  <c r="H61" i="11" s="1"/>
  <c r="F79" i="11"/>
  <c r="F80" i="11"/>
  <c r="G72" i="11"/>
  <c r="H72" i="11" s="1"/>
  <c r="G77" i="11"/>
  <c r="H77" i="11" s="1"/>
  <c r="E79" i="11"/>
  <c r="D79" i="11"/>
  <c r="D80" i="11"/>
  <c r="G6" i="11"/>
  <c r="H6" i="11" s="1"/>
  <c r="E80" i="9"/>
  <c r="D79" i="9"/>
  <c r="G6" i="9"/>
  <c r="D80" i="9"/>
  <c r="K74" i="4"/>
  <c r="L74" i="4" s="1"/>
  <c r="E71" i="6" s="1"/>
  <c r="J79" i="4"/>
  <c r="H79" i="4"/>
  <c r="G79" i="4"/>
  <c r="K6" i="4"/>
  <c r="L6" i="4" s="1"/>
  <c r="E3" i="6" s="1"/>
  <c r="F80" i="4"/>
  <c r="F79" i="4"/>
  <c r="M79" i="2"/>
  <c r="M80" i="2"/>
  <c r="N9" i="2"/>
  <c r="D6" i="6" s="1"/>
  <c r="G79" i="2"/>
  <c r="I79" i="2"/>
  <c r="H79" i="2"/>
  <c r="F79" i="2"/>
  <c r="G70" i="23" l="1"/>
  <c r="H70" i="23"/>
  <c r="H25" i="23"/>
  <c r="G25" i="23"/>
  <c r="G48" i="23"/>
  <c r="H48" i="23"/>
  <c r="G23" i="23"/>
  <c r="H23" i="23"/>
  <c r="H10" i="23"/>
  <c r="G10" i="23"/>
  <c r="H9" i="23"/>
  <c r="G9" i="23"/>
  <c r="H42" i="23"/>
  <c r="G42" i="23"/>
  <c r="G46" i="23"/>
  <c r="H46" i="23"/>
  <c r="G12" i="23"/>
  <c r="H12" i="23"/>
  <c r="G39" i="23"/>
  <c r="H39" i="23"/>
  <c r="H59" i="23"/>
  <c r="G59" i="23"/>
  <c r="G30" i="23"/>
  <c r="H30" i="23"/>
  <c r="G63" i="23"/>
  <c r="H63" i="23"/>
  <c r="H65" i="23"/>
  <c r="G65" i="23"/>
  <c r="G29" i="23"/>
  <c r="H29" i="23"/>
  <c r="G13" i="23"/>
  <c r="H13" i="23"/>
  <c r="G45" i="23"/>
  <c r="H45" i="23"/>
  <c r="H6" i="9"/>
  <c r="H80" i="9" s="1"/>
  <c r="H18" i="23"/>
  <c r="G18" i="23"/>
  <c r="H66" i="23"/>
  <c r="G66" i="23"/>
  <c r="G16" i="23"/>
  <c r="H16" i="23"/>
  <c r="G20" i="23"/>
  <c r="H20" i="23"/>
  <c r="G56" i="23"/>
  <c r="H56" i="23"/>
  <c r="H17" i="23"/>
  <c r="G17" i="23"/>
  <c r="G73" i="23"/>
  <c r="H73" i="23"/>
  <c r="G44" i="23"/>
  <c r="H44" i="23"/>
  <c r="G7" i="23"/>
  <c r="H7" i="23"/>
  <c r="G14" i="23"/>
  <c r="H14" i="23"/>
  <c r="G15" i="23"/>
  <c r="H15" i="23"/>
  <c r="G32" i="23"/>
  <c r="H32" i="23"/>
  <c r="G5" i="23"/>
  <c r="H5" i="23"/>
  <c r="H58" i="23"/>
  <c r="G58" i="23"/>
  <c r="G24" i="23"/>
  <c r="H24" i="23"/>
  <c r="G8" i="23"/>
  <c r="H8" i="23"/>
  <c r="H80" i="11"/>
  <c r="G40" i="23"/>
  <c r="H40" i="23"/>
  <c r="H26" i="23"/>
  <c r="G26" i="23"/>
  <c r="G64" i="23"/>
  <c r="H64" i="23"/>
  <c r="H51" i="23"/>
  <c r="G51" i="23"/>
  <c r="G31" i="23"/>
  <c r="H31" i="23"/>
  <c r="H33" i="23"/>
  <c r="G33" i="23"/>
  <c r="G47" i="23"/>
  <c r="H47" i="23"/>
  <c r="H50" i="23"/>
  <c r="G50" i="23"/>
  <c r="G72" i="23"/>
  <c r="H72" i="23"/>
  <c r="G54" i="23"/>
  <c r="H54" i="23"/>
  <c r="G38" i="23"/>
  <c r="H38" i="23"/>
  <c r="G49" i="23"/>
  <c r="H49" i="23"/>
  <c r="G71" i="23"/>
  <c r="H71" i="23"/>
  <c r="G2" i="23"/>
  <c r="H2" i="23"/>
  <c r="G6" i="23"/>
  <c r="H6" i="23"/>
  <c r="H41" i="23"/>
  <c r="G41" i="23"/>
  <c r="H57" i="23"/>
  <c r="G57" i="23"/>
  <c r="H34" i="23"/>
  <c r="G34" i="23"/>
  <c r="G62" i="23"/>
  <c r="H62" i="23"/>
  <c r="G22" i="23"/>
  <c r="H22" i="23"/>
  <c r="G55" i="23"/>
  <c r="H55" i="23"/>
  <c r="M78" i="12"/>
  <c r="G80" i="11"/>
  <c r="G80" i="9"/>
  <c r="K80" i="4"/>
  <c r="K79" i="4"/>
  <c r="L80" i="4"/>
  <c r="N79" i="2"/>
  <c r="N80" i="2"/>
  <c r="L79" i="4" l="1"/>
</calcChain>
</file>

<file path=xl/sharedStrings.xml><?xml version="1.0" encoding="utf-8"?>
<sst xmlns="http://schemas.openxmlformats.org/spreadsheetml/2006/main" count="1755" uniqueCount="272">
  <si>
    <t>22501A0510</t>
  </si>
  <si>
    <t>22501A0533</t>
  </si>
  <si>
    <t>22501A0508</t>
  </si>
  <si>
    <t>22501A0549</t>
  </si>
  <si>
    <t>22501A0529</t>
  </si>
  <si>
    <t>22501A0524</t>
  </si>
  <si>
    <t>22501A0501</t>
  </si>
  <si>
    <t>22501A0559</t>
  </si>
  <si>
    <t>22501A0548</t>
  </si>
  <si>
    <t>22501A0515</t>
  </si>
  <si>
    <t>22501A0558</t>
  </si>
  <si>
    <t>22501A0504</t>
  </si>
  <si>
    <t>22501A0557</t>
  </si>
  <si>
    <t>22501A0502</t>
  </si>
  <si>
    <t>22501A0547</t>
  </si>
  <si>
    <t>22501A0522</t>
  </si>
  <si>
    <t>22501A0539</t>
  </si>
  <si>
    <t>22501A0513</t>
  </si>
  <si>
    <t>22501A0563</t>
  </si>
  <si>
    <t>22501A0543</t>
  </si>
  <si>
    <t>22501A0506</t>
  </si>
  <si>
    <t>22501A0552</t>
  </si>
  <si>
    <t>22501A0556</t>
  </si>
  <si>
    <t>22501A0511</t>
  </si>
  <si>
    <t>22501A0541</t>
  </si>
  <si>
    <t>22501A0560</t>
  </si>
  <si>
    <t>22501A0546</t>
  </si>
  <si>
    <t>22501A0528</t>
  </si>
  <si>
    <t>22501A0540</t>
  </si>
  <si>
    <t>22501A0530</t>
  </si>
  <si>
    <t>22501A0505</t>
  </si>
  <si>
    <t>22501A0555</t>
  </si>
  <si>
    <t>22501A0507</t>
  </si>
  <si>
    <t>22501A0534</t>
  </si>
  <si>
    <t>22501A0545</t>
  </si>
  <si>
    <t>22501A0544</t>
  </si>
  <si>
    <t>22501A0537</t>
  </si>
  <si>
    <t>22501A0553</t>
  </si>
  <si>
    <t>22501A0520</t>
  </si>
  <si>
    <t>22501A0526</t>
  </si>
  <si>
    <t>22501A0531</t>
  </si>
  <si>
    <t>22501A0518</t>
  </si>
  <si>
    <t>22501A0525</t>
  </si>
  <si>
    <t>22501A0550</t>
  </si>
  <si>
    <t>22501A0517</t>
  </si>
  <si>
    <t>22501A0521</t>
  </si>
  <si>
    <t>22501A0566</t>
  </si>
  <si>
    <t>22501A0562</t>
  </si>
  <si>
    <t>22501A0512</t>
  </si>
  <si>
    <t>22501A0561</t>
  </si>
  <si>
    <t>22501A0565</t>
  </si>
  <si>
    <t>22501A0536</t>
  </si>
  <si>
    <t>22501A0538</t>
  </si>
  <si>
    <t>22501A0509</t>
  </si>
  <si>
    <t>S.No</t>
  </si>
  <si>
    <t>Regd. No.</t>
  </si>
  <si>
    <t>22501A0503</t>
  </si>
  <si>
    <t>22501A0514</t>
  </si>
  <si>
    <t>22501A0516</t>
  </si>
  <si>
    <t>22501A0519</t>
  </si>
  <si>
    <t>22501A0523</t>
  </si>
  <si>
    <t>22501A0527</t>
  </si>
  <si>
    <t>22501A0532</t>
  </si>
  <si>
    <t>22501A0535</t>
  </si>
  <si>
    <t>22501A0542</t>
  </si>
  <si>
    <t>22501A0551</t>
  </si>
  <si>
    <t>22501A0554</t>
  </si>
  <si>
    <t>22501A0564</t>
  </si>
  <si>
    <t>QUIZ</t>
  </si>
  <si>
    <t>SLIP TEST</t>
  </si>
  <si>
    <t>UNIT-1 TEST-1</t>
  </si>
  <si>
    <t>UNIT-1 TEST-2</t>
  </si>
  <si>
    <t>UNIT-1 TEST-3</t>
  </si>
  <si>
    <t>UNIT-1 TEST-4</t>
  </si>
  <si>
    <t>UNIT-1</t>
  </si>
  <si>
    <t>PROGRAMMING TEST</t>
  </si>
  <si>
    <t>LAB PERFORMANCE</t>
  </si>
  <si>
    <t>TOTAL</t>
  </si>
  <si>
    <t>le-1</t>
  </si>
  <si>
    <t>le-2</t>
  </si>
  <si>
    <t>le-4</t>
  </si>
  <si>
    <t>le-6</t>
  </si>
  <si>
    <t>=VLOOKUP($B6,Sheet1!$A$2:$B$55,2,0)</t>
  </si>
  <si>
    <t>Students Attempted</t>
  </si>
  <si>
    <t>Class Average</t>
  </si>
  <si>
    <t>%</t>
  </si>
  <si>
    <t>AAKASH KODALI</t>
  </si>
  <si>
    <t>ABDUL AZEEZ</t>
  </si>
  <si>
    <t>ABDUL JABBAR</t>
  </si>
  <si>
    <t>ADAPA HEMESH</t>
  </si>
  <si>
    <t>AKURI NAIMISHA</t>
  </si>
  <si>
    <t>ALA SRUTHI SREE</t>
  </si>
  <si>
    <t>ALLAMSETTI HARSHINI</t>
  </si>
  <si>
    <t>ALLURI MEENAKSHI</t>
  </si>
  <si>
    <t>ALURI SINDHU</t>
  </si>
  <si>
    <t>AMRUTHALURI NAGA PAVAN KUMAR</t>
  </si>
  <si>
    <t>ANANDA SATYA SAI SREEKAR PULA</t>
  </si>
  <si>
    <t>ANJUSRI KANDI</t>
  </si>
  <si>
    <t>ANKEM GREESHWANTH</t>
  </si>
  <si>
    <t>ANNE GRISHMANTH RAM CHOWDARY</t>
  </si>
  <si>
    <t>APPANA HARINI</t>
  </si>
  <si>
    <t>AVVARI SAI ANIL KUMAR</t>
  </si>
  <si>
    <t>BALLA NAVYA SRI</t>
  </si>
  <si>
    <t>BANDAPU BUVANESWARA RAO</t>
  </si>
  <si>
    <t>BANOTHU PRAVEEN NAYAK</t>
  </si>
  <si>
    <t>BATHULA KIRAN KUMAR</t>
  </si>
  <si>
    <t>BATTU NAGA ROOPA SRI</t>
  </si>
  <si>
    <t>BEZWADA RAJ DEEP</t>
  </si>
  <si>
    <t>BHUKYA JAYANTHI</t>
  </si>
  <si>
    <t>BHUKYA SOWMYA</t>
  </si>
  <si>
    <t>BOODALA AKHIL</t>
  </si>
  <si>
    <t>BORRA SAI SRIKAR</t>
  </si>
  <si>
    <t>BUDDAVARAPU GOWTHAMI PRIYA</t>
  </si>
  <si>
    <t>BURRA TOOJITHA THANU SRI</t>
  </si>
  <si>
    <t>CHALLAPALLI SATYA VENKATA HEMANTH</t>
  </si>
  <si>
    <t>CHANDALURI MOHIT</t>
  </si>
  <si>
    <t>CHANDHANA CHANDRA SHEKAR</t>
  </si>
  <si>
    <t>CHINNI PUNITA SAI DHEERAJ</t>
  </si>
  <si>
    <t>CHINTHALAPATI SRI VENKATA SAI SUBRAHMANYAM</t>
  </si>
  <si>
    <t>CHITTA SRI LAKSHMI MEGHANA</t>
  </si>
  <si>
    <t>CHODAPANEEDI SAI NISANTH</t>
  </si>
  <si>
    <t>DALLI DELISHA</t>
  </si>
  <si>
    <t>DANGUDUBIYYAPU AKASH</t>
  </si>
  <si>
    <t>DASARI LIKHITHA SRI</t>
  </si>
  <si>
    <t>DASARI NEERAJA</t>
  </si>
  <si>
    <t>DEVANABOINA RENUKA VENKATA PADMA</t>
  </si>
  <si>
    <t>DIRISALA BHARGAVI</t>
  </si>
  <si>
    <t>EDA DURGA SRI LAHARI</t>
  </si>
  <si>
    <t>EDE LAASYA</t>
  </si>
  <si>
    <t>EERUGULA SHELIAN GLADIS</t>
  </si>
  <si>
    <t>ERIGINABOYINA HARI KRISHNA</t>
  </si>
  <si>
    <t>GALETI LAKSHMI PRIYANKA</t>
  </si>
  <si>
    <t>GANDHAM LOKESH</t>
  </si>
  <si>
    <t>GANDU NEHA PRIYA</t>
  </si>
  <si>
    <t>GARAPATI GOWTHAM CHOWDARY</t>
  </si>
  <si>
    <t>GARIKA SUBHASH</t>
  </si>
  <si>
    <t>GARIKAPATI RAJ KUMAR</t>
  </si>
  <si>
    <t>GARIKAPATI SIVA SANKARA VARA PRASAD SIDDU</t>
  </si>
  <si>
    <t>GAYAM SRAVANI</t>
  </si>
  <si>
    <t>GONA CHARIL RAJ</t>
  </si>
  <si>
    <t>GOPISETTI ABHIRAM</t>
  </si>
  <si>
    <t>GOPISETTY HARSHINI</t>
  </si>
  <si>
    <t>GOVVALA VENKATA SAI RAM</t>
  </si>
  <si>
    <t>GUBBALA DEVI PRIYA ANJALI</t>
  </si>
  <si>
    <t>GUDDANTI SAI PRANITH</t>
  </si>
  <si>
    <t>GULUGULURI TEJASWINI</t>
  </si>
  <si>
    <t>GUMPELLA SAETHU SAI</t>
  </si>
  <si>
    <t>GUNTI RANI</t>
  </si>
  <si>
    <t>GURRAM VEERA VENKATA LALITH KRISHNA</t>
  </si>
  <si>
    <t>HUNAINA HAFSA</t>
  </si>
  <si>
    <t>ILLATURI SAKETH</t>
  </si>
  <si>
    <t>INDURI NITHYANANDA REDDY</t>
  </si>
  <si>
    <t>CHORAGUDI SRUTHI</t>
  </si>
  <si>
    <t>CHUDURU KESAVA HARSHITHA</t>
  </si>
  <si>
    <t>KODALI SHARONU</t>
  </si>
  <si>
    <t>KOPPULA SANDEEP</t>
  </si>
  <si>
    <t>MALLIPUDI NAGA VEERA VENKATA AJAY KUMAR</t>
  </si>
  <si>
    <t>MAREPALLI SIVANI</t>
  </si>
  <si>
    <t>Name of The Student</t>
  </si>
  <si>
    <t>Note: -1 means not attempted</t>
  </si>
  <si>
    <t>DS Attendace</t>
  </si>
  <si>
    <t>DS lab Attendace</t>
  </si>
  <si>
    <t>DS Attendace for August.</t>
  </si>
  <si>
    <t>Total Classes = 15</t>
  </si>
  <si>
    <t>Total Classes = 9</t>
  </si>
  <si>
    <t xml:space="preserve">DATA STRUCTURES                                                                   </t>
  </si>
  <si>
    <t xml:space="preserve">      UNIT-1 PERFORMANCE REPORT II CSE S1 2023-24</t>
  </si>
  <si>
    <t>DS Attendace upto 23rd Sep .</t>
  </si>
  <si>
    <t>DS Attendace upto 23rd Sep.</t>
  </si>
  <si>
    <t xml:space="preserve">      UNIT-2 PERFORMANCE REPORT II CSE S1 2023-24</t>
  </si>
  <si>
    <t>UNIT-2</t>
  </si>
  <si>
    <t>07-08-2023 TO 01-09-2023</t>
  </si>
  <si>
    <t>01-09-2023 TO 22-09-2023</t>
  </si>
  <si>
    <t>Q1</t>
  </si>
  <si>
    <t>Q2</t>
  </si>
  <si>
    <t>Q3</t>
  </si>
  <si>
    <t>CO1</t>
  </si>
  <si>
    <t>CO1,C03,C04</t>
  </si>
  <si>
    <t>CO1,CO3</t>
  </si>
  <si>
    <t>L2</t>
  </si>
  <si>
    <t>L4</t>
  </si>
  <si>
    <t>L3</t>
  </si>
  <si>
    <t>OBJECTIVE</t>
  </si>
  <si>
    <t>ASSIGNMENT</t>
  </si>
  <si>
    <t>le-7</t>
  </si>
  <si>
    <t>le-8</t>
  </si>
  <si>
    <t>A MRUDULA</t>
  </si>
  <si>
    <t>K. RAKESH</t>
  </si>
  <si>
    <t>SLIP TEST + PROGRAMMING</t>
  </si>
  <si>
    <t>Total Classes = 27</t>
  </si>
  <si>
    <t>Total Classes = 21</t>
  </si>
  <si>
    <t>unit-1</t>
  </si>
  <si>
    <t>unit-2</t>
  </si>
  <si>
    <t>mid-1</t>
  </si>
  <si>
    <t>not studying, stays in hostel, backlogs-4</t>
  </si>
  <si>
    <t>8.2-cgpa; not able to apply, understood basic</t>
  </si>
  <si>
    <t>8.69-cgpa;not able to apply, understood basic</t>
  </si>
  <si>
    <t>8.92-cgpa; need to practice</t>
  </si>
  <si>
    <t>7.65, 3 backlogs-1-2;</t>
  </si>
  <si>
    <t>will not attend workshop</t>
  </si>
  <si>
    <t>7.96-cgpa,weak in programming</t>
  </si>
  <si>
    <t>7.8, 1 backlog 1-2, need more practice</t>
  </si>
  <si>
    <t>8.5-cgpa, need more practice</t>
  </si>
  <si>
    <t>9.1- cgpa, need more practice</t>
  </si>
  <si>
    <t>7.7, need more practice</t>
  </si>
  <si>
    <t>1 backlog,7.0 cgpa, need to practice</t>
  </si>
  <si>
    <t>8.5 cgpa - need to understand the basics</t>
  </si>
  <si>
    <t>8 backlogs</t>
  </si>
  <si>
    <t>9.3-cgpa, linked list not understood, now ok</t>
  </si>
  <si>
    <t>8.5-cgpa, circular linked list not understood, now ok</t>
  </si>
  <si>
    <t>9.0 cgpa, not understood qustion 2</t>
  </si>
  <si>
    <t>9.1-cgpa, not understood question 2</t>
  </si>
  <si>
    <t>2 backlogs</t>
  </si>
  <si>
    <t>will pick up</t>
  </si>
  <si>
    <t>8.0 cgpa, need more practice</t>
  </si>
  <si>
    <t>8.78 cgpa. need to practice.</t>
  </si>
  <si>
    <t>subjective</t>
  </si>
  <si>
    <t>objective</t>
  </si>
  <si>
    <t>assignment</t>
  </si>
  <si>
    <t>total</t>
  </si>
  <si>
    <t>23505A0502</t>
  </si>
  <si>
    <t>23505A0503</t>
  </si>
  <si>
    <t>23505A0504</t>
  </si>
  <si>
    <t>23505A0505</t>
  </si>
  <si>
    <t>23505A0506</t>
  </si>
  <si>
    <t>23505A0501</t>
  </si>
  <si>
    <t xml:space="preserve">      UNIT-3 PERFORMANCE REPORT II CSE S1 2023-24</t>
  </si>
  <si>
    <t xml:space="preserve">      UNIT-4,5 PERFORMANCE REPORT II CSE S1 2023-24</t>
  </si>
  <si>
    <t>UNIT-2 TEST-2</t>
  </si>
  <si>
    <t>UNIT-2 TEST-3</t>
  </si>
  <si>
    <t>UNIT-2 TEST-1</t>
  </si>
  <si>
    <t>UNIT-3 TEST-1</t>
  </si>
  <si>
    <t>UNIT-3  TEST-2</t>
  </si>
  <si>
    <t>UNIT-3</t>
  </si>
  <si>
    <t>UNIT-4 TEST-1</t>
  </si>
  <si>
    <t>UNIT-4 TEST-2</t>
  </si>
  <si>
    <t>UNIT-5 TEST-1</t>
  </si>
  <si>
    <t xml:space="preserve">QUIZ </t>
  </si>
  <si>
    <t xml:space="preserve">le-3 </t>
  </si>
  <si>
    <t xml:space="preserve">le-5 </t>
  </si>
  <si>
    <t>PROCEDURE</t>
  </si>
  <si>
    <t>EXECUTION</t>
  </si>
  <si>
    <t>VIVA</t>
  </si>
  <si>
    <t>RECORD</t>
  </si>
  <si>
    <t>average</t>
  </si>
  <si>
    <t>DAY TO DAY EVALUATION</t>
  </si>
  <si>
    <t>INTERNAL EXAMINATION</t>
  </si>
  <si>
    <t>DAY TO DAY</t>
  </si>
  <si>
    <t>EXP-1</t>
  </si>
  <si>
    <t>EXP-2</t>
  </si>
  <si>
    <t>EXP-3</t>
  </si>
  <si>
    <t>EXP-4</t>
  </si>
  <si>
    <t>EXP-5</t>
  </si>
  <si>
    <t>EXP-6</t>
  </si>
  <si>
    <t>EXP-7</t>
  </si>
  <si>
    <t>EXP-8</t>
  </si>
  <si>
    <t>EXP-9</t>
  </si>
  <si>
    <t>EXP-10</t>
  </si>
  <si>
    <t>EXP-11</t>
  </si>
  <si>
    <t>EXP-12</t>
  </si>
  <si>
    <t>AVERAGE</t>
  </si>
  <si>
    <t>5M</t>
  </si>
  <si>
    <t>Q1a</t>
  </si>
  <si>
    <t>Q1b</t>
  </si>
  <si>
    <t>Q2a</t>
  </si>
  <si>
    <t>Q2b</t>
  </si>
  <si>
    <t>Q3b</t>
  </si>
  <si>
    <t>Q3a</t>
  </si>
  <si>
    <t>mid-2</t>
  </si>
  <si>
    <t>average internal</t>
  </si>
  <si>
    <t>marks to pass</t>
  </si>
  <si>
    <t>minimum marks to get 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</si>
</sst>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Bookman Old Style"/>
      <family val="1"/>
    </font>
    <font>
      <b/>
      <sz val="16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000000"/>
      <name val="Bookman Old Style"/>
      <family val="1"/>
    </font>
    <font>
      <b/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Bookman Old Style"/>
      <family val="1"/>
    </font>
    <font>
      <b/>
      <sz val="14"/>
      <color rgb="FF000000"/>
      <name val="Calibri"/>
      <family val="2"/>
      <scheme val="minor"/>
    </font>
    <font>
      <sz val="14"/>
      <color rgb="FF000000"/>
      <name val="Bookman Old Style"/>
      <family val="1"/>
    </font>
    <font>
      <sz val="14"/>
      <color rgb="FFFF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Bookman Old Style"/>
      <family val="1"/>
    </font>
    <font>
      <sz val="18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rgb="FF92D050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right" vertical="center"/>
    </xf>
    <xf numFmtId="0" fontId="2" fillId="0" borderId="0" xfId="0" applyFont="1"/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5" fillId="0" borderId="0" xfId="0" quotePrefix="1" applyFont="1"/>
    <xf numFmtId="0" fontId="3" fillId="8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4" fillId="6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14" fontId="4" fillId="5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10" fillId="4" borderId="1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0" fontId="5" fillId="0" borderId="2" xfId="0" quotePrefix="1" applyFont="1" applyBorder="1" applyAlignment="1">
      <alignment horizontal="center"/>
    </xf>
    <xf numFmtId="0" fontId="9" fillId="10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left" vertical="center"/>
    </xf>
    <xf numFmtId="0" fontId="8" fillId="11" borderId="5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left" vertical="center"/>
    </xf>
    <xf numFmtId="0" fontId="3" fillId="11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2" fillId="0" borderId="0" xfId="0" applyFont="1"/>
    <xf numFmtId="0" fontId="15" fillId="10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13" fillId="13" borderId="2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/>
    </xf>
    <xf numFmtId="0" fontId="14" fillId="14" borderId="5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/>
    </xf>
    <xf numFmtId="0" fontId="2" fillId="14" borderId="3" xfId="0" applyFont="1" applyFill="1" applyBorder="1" applyAlignment="1">
      <alignment vertical="center"/>
    </xf>
    <xf numFmtId="0" fontId="17" fillId="11" borderId="5" xfId="0" applyFont="1" applyFill="1" applyBorder="1" applyAlignment="1">
      <alignment horizontal="center" vertical="center"/>
    </xf>
    <xf numFmtId="0" fontId="11" fillId="0" borderId="0" xfId="0" applyFont="1"/>
    <xf numFmtId="0" fontId="17" fillId="11" borderId="2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9" fillId="11" borderId="2" xfId="0" applyFont="1" applyFill="1" applyBorder="1" applyAlignment="1">
      <alignment horizontal="center" vertical="center"/>
    </xf>
    <xf numFmtId="0" fontId="19" fillId="11" borderId="5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0" fillId="0" borderId="2" xfId="0" applyFill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center"/>
    </xf>
    <xf numFmtId="0" fontId="2" fillId="14" borderId="15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workbookViewId="0">
      <pane xSplit="3" ySplit="4" topLeftCell="D67" activePane="bottomRight" state="frozen"/>
      <selection pane="topRight" activeCell="D1" sqref="D1"/>
      <selection pane="bottomLeft" activeCell="A5" sqref="A5"/>
      <selection pane="bottomRight" activeCell="C76" sqref="C76"/>
    </sheetView>
  </sheetViews>
  <sheetFormatPr defaultRowHeight="22.05" customHeight="1" x14ac:dyDescent="0.3"/>
  <cols>
    <col min="1" max="1" width="7" bestFit="1" customWidth="1"/>
    <col min="2" max="2" width="22.33203125" bestFit="1" customWidth="1"/>
    <col min="3" max="3" width="67.44140625" bestFit="1" customWidth="1"/>
    <col min="4" max="4" width="20" style="4" customWidth="1"/>
    <col min="5" max="5" width="22.5546875" style="4" customWidth="1"/>
    <col min="6" max="6" width="20.109375" customWidth="1"/>
    <col min="7" max="7" width="14.6640625" customWidth="1"/>
    <col min="8" max="8" width="14.88671875" customWidth="1"/>
    <col min="9" max="9" width="15.44140625" customWidth="1"/>
    <col min="10" max="10" width="14.6640625" customWidth="1"/>
    <col min="11" max="11" width="16.77734375" customWidth="1"/>
    <col min="12" max="12" width="19.44140625" customWidth="1"/>
    <col min="13" max="13" width="15.109375" style="4" customWidth="1"/>
    <col min="14" max="14" width="17" customWidth="1"/>
  </cols>
  <sheetData>
    <row r="1" spans="1:15" ht="63" customHeight="1" x14ac:dyDescent="0.4">
      <c r="A1" s="70" t="s">
        <v>165</v>
      </c>
      <c r="B1" s="71"/>
      <c r="C1" s="72"/>
      <c r="D1" s="79" t="s">
        <v>162</v>
      </c>
      <c r="E1" s="79" t="s">
        <v>162</v>
      </c>
      <c r="F1" s="16" t="s">
        <v>68</v>
      </c>
      <c r="G1" s="16" t="s">
        <v>68</v>
      </c>
      <c r="H1" s="16" t="s">
        <v>68</v>
      </c>
      <c r="I1" s="16" t="s">
        <v>68</v>
      </c>
      <c r="J1" s="16" t="s">
        <v>69</v>
      </c>
      <c r="K1" s="16" t="s">
        <v>75</v>
      </c>
      <c r="L1" s="16" t="s">
        <v>76</v>
      </c>
      <c r="M1" s="76" t="s">
        <v>77</v>
      </c>
      <c r="N1" s="76" t="s">
        <v>77</v>
      </c>
      <c r="O1" s="6"/>
    </row>
    <row r="2" spans="1:15" ht="22.05" customHeight="1" x14ac:dyDescent="0.4">
      <c r="A2" s="73" t="s">
        <v>166</v>
      </c>
      <c r="B2" s="74"/>
      <c r="C2" s="75"/>
      <c r="D2" s="80"/>
      <c r="E2" s="80"/>
      <c r="F2" s="17" t="s">
        <v>70</v>
      </c>
      <c r="G2" s="17" t="s">
        <v>71</v>
      </c>
      <c r="H2" s="17" t="s">
        <v>72</v>
      </c>
      <c r="I2" s="17" t="s">
        <v>73</v>
      </c>
      <c r="J2" s="17" t="s">
        <v>74</v>
      </c>
      <c r="K2" s="17" t="s">
        <v>74</v>
      </c>
      <c r="L2" s="17" t="s">
        <v>74</v>
      </c>
      <c r="M2" s="77"/>
      <c r="N2" s="77"/>
      <c r="O2" s="6"/>
    </row>
    <row r="3" spans="1:15" ht="63" x14ac:dyDescent="0.4">
      <c r="A3" s="26"/>
      <c r="B3" s="27"/>
      <c r="C3" s="28"/>
      <c r="D3" s="79" t="s">
        <v>163</v>
      </c>
      <c r="E3" s="79" t="s">
        <v>164</v>
      </c>
      <c r="F3" s="18">
        <v>45165</v>
      </c>
      <c r="G3" s="18">
        <v>45166</v>
      </c>
      <c r="H3" s="18">
        <v>45167</v>
      </c>
      <c r="I3" s="18">
        <v>45168</v>
      </c>
      <c r="J3" s="18">
        <v>45168</v>
      </c>
      <c r="K3" s="18">
        <v>45170</v>
      </c>
      <c r="L3" s="18" t="s">
        <v>171</v>
      </c>
      <c r="M3" s="78"/>
      <c r="N3" s="78"/>
      <c r="O3" s="6"/>
    </row>
    <row r="4" spans="1:15" ht="22.05" customHeight="1" x14ac:dyDescent="0.4">
      <c r="A4" s="29"/>
      <c r="B4" s="30"/>
      <c r="C4" s="31"/>
      <c r="D4" s="80"/>
      <c r="E4" s="80"/>
      <c r="F4" s="15">
        <v>19</v>
      </c>
      <c r="G4" s="15">
        <v>16</v>
      </c>
      <c r="H4" s="15">
        <v>14</v>
      </c>
      <c r="I4" s="15">
        <v>18</v>
      </c>
      <c r="J4" s="15">
        <v>10</v>
      </c>
      <c r="K4" s="15">
        <v>30</v>
      </c>
      <c r="L4" s="15">
        <v>13</v>
      </c>
      <c r="M4" s="15">
        <f>SUM(F4:L4)</f>
        <v>120</v>
      </c>
      <c r="N4" s="15" t="s">
        <v>85</v>
      </c>
      <c r="O4" s="6"/>
    </row>
    <row r="5" spans="1:15" ht="22.05" customHeight="1" x14ac:dyDescent="0.4">
      <c r="A5" s="19" t="s">
        <v>54</v>
      </c>
      <c r="B5" s="20" t="s">
        <v>55</v>
      </c>
      <c r="C5" s="21" t="s">
        <v>158</v>
      </c>
      <c r="D5" s="22" t="s">
        <v>160</v>
      </c>
      <c r="E5" s="22" t="s">
        <v>161</v>
      </c>
      <c r="F5" s="23"/>
      <c r="G5" s="23"/>
      <c r="H5" s="23"/>
      <c r="I5" s="23"/>
      <c r="J5" s="24"/>
      <c r="K5" s="23"/>
      <c r="L5" s="23"/>
      <c r="M5" s="25"/>
      <c r="N5" s="23"/>
      <c r="O5" s="9" t="s">
        <v>82</v>
      </c>
    </row>
    <row r="6" spans="1:15" ht="22.05" customHeight="1" x14ac:dyDescent="0.4">
      <c r="A6" s="7">
        <v>1</v>
      </c>
      <c r="B6" s="5" t="s">
        <v>6</v>
      </c>
      <c r="C6" s="10" t="s">
        <v>86</v>
      </c>
      <c r="D6" s="8">
        <v>100</v>
      </c>
      <c r="E6" s="8">
        <v>100</v>
      </c>
      <c r="F6" s="11">
        <v>18</v>
      </c>
      <c r="G6" s="11">
        <v>16</v>
      </c>
      <c r="H6" s="11">
        <v>6</v>
      </c>
      <c r="I6" s="12">
        <v>16</v>
      </c>
      <c r="J6" s="13">
        <v>9</v>
      </c>
      <c r="K6" s="14">
        <v>30</v>
      </c>
      <c r="L6" s="13">
        <v>11</v>
      </c>
      <c r="M6" s="11">
        <f>SUM(F6:L6)</f>
        <v>106</v>
      </c>
      <c r="N6" s="11">
        <f>ROUNDUP(100*M6/120,0)</f>
        <v>89</v>
      </c>
      <c r="O6" s="6"/>
    </row>
    <row r="7" spans="1:15" ht="22.05" customHeight="1" x14ac:dyDescent="0.4">
      <c r="A7" s="7">
        <v>2</v>
      </c>
      <c r="B7" s="5" t="s">
        <v>13</v>
      </c>
      <c r="C7" s="10" t="s">
        <v>87</v>
      </c>
      <c r="D7" s="8">
        <v>86.67</v>
      </c>
      <c r="E7" s="8">
        <v>66.67</v>
      </c>
      <c r="F7" s="11">
        <v>17</v>
      </c>
      <c r="G7" s="11">
        <v>16</v>
      </c>
      <c r="H7" s="11">
        <v>6</v>
      </c>
      <c r="I7" s="12">
        <v>12</v>
      </c>
      <c r="J7" s="13">
        <v>9</v>
      </c>
      <c r="K7" s="14">
        <v>30</v>
      </c>
      <c r="L7" s="13">
        <v>9</v>
      </c>
      <c r="M7" s="11">
        <f t="shared" ref="M7:M70" si="0">SUM(F7:L7)</f>
        <v>99</v>
      </c>
      <c r="N7" s="11">
        <f t="shared" ref="N7:N70" si="1">ROUNDUP(100*M7/120,0)</f>
        <v>83</v>
      </c>
      <c r="O7" s="6"/>
    </row>
    <row r="8" spans="1:15" ht="22.05" customHeight="1" x14ac:dyDescent="0.4">
      <c r="A8" s="7">
        <v>3</v>
      </c>
      <c r="B8" s="5" t="s">
        <v>56</v>
      </c>
      <c r="C8" s="10" t="s">
        <v>88</v>
      </c>
      <c r="D8" s="8">
        <v>80</v>
      </c>
      <c r="E8" s="8">
        <v>100</v>
      </c>
      <c r="F8" s="11">
        <v>-1</v>
      </c>
      <c r="G8" s="11">
        <v>-1</v>
      </c>
      <c r="H8" s="11">
        <v>-1</v>
      </c>
      <c r="I8" s="12">
        <v>-1</v>
      </c>
      <c r="J8" s="13">
        <v>4</v>
      </c>
      <c r="K8" s="14">
        <v>30</v>
      </c>
      <c r="L8" s="13">
        <v>10</v>
      </c>
      <c r="M8" s="11">
        <f t="shared" si="0"/>
        <v>40</v>
      </c>
      <c r="N8" s="11">
        <f t="shared" si="1"/>
        <v>34</v>
      </c>
      <c r="O8" s="6"/>
    </row>
    <row r="9" spans="1:15" ht="22.05" customHeight="1" x14ac:dyDescent="0.4">
      <c r="A9" s="7">
        <v>4</v>
      </c>
      <c r="B9" s="5" t="s">
        <v>11</v>
      </c>
      <c r="C9" s="10" t="s">
        <v>89</v>
      </c>
      <c r="D9" s="8">
        <v>86.67</v>
      </c>
      <c r="E9" s="8">
        <v>100</v>
      </c>
      <c r="F9" s="11">
        <v>16</v>
      </c>
      <c r="G9" s="11">
        <v>16</v>
      </c>
      <c r="H9" s="11">
        <v>7</v>
      </c>
      <c r="I9" s="12">
        <v>11</v>
      </c>
      <c r="J9" s="11">
        <v>-1</v>
      </c>
      <c r="K9" s="14">
        <v>30</v>
      </c>
      <c r="L9" s="13">
        <v>12</v>
      </c>
      <c r="M9" s="11">
        <f t="shared" si="0"/>
        <v>91</v>
      </c>
      <c r="N9" s="11">
        <f t="shared" si="1"/>
        <v>76</v>
      </c>
      <c r="O9" s="6"/>
    </row>
    <row r="10" spans="1:15" ht="22.05" customHeight="1" x14ac:dyDescent="0.4">
      <c r="A10" s="7">
        <v>5</v>
      </c>
      <c r="B10" s="5" t="s">
        <v>30</v>
      </c>
      <c r="C10" s="10" t="s">
        <v>90</v>
      </c>
      <c r="D10" s="8">
        <v>93.33</v>
      </c>
      <c r="E10" s="8">
        <v>33.33</v>
      </c>
      <c r="F10" s="11">
        <v>11</v>
      </c>
      <c r="G10" s="11">
        <v>14</v>
      </c>
      <c r="H10" s="11">
        <v>5</v>
      </c>
      <c r="I10" s="12">
        <v>14</v>
      </c>
      <c r="J10" s="13">
        <v>9</v>
      </c>
      <c r="K10" s="14">
        <v>30</v>
      </c>
      <c r="L10" s="13">
        <v>9</v>
      </c>
      <c r="M10" s="11">
        <f t="shared" si="0"/>
        <v>92</v>
      </c>
      <c r="N10" s="11">
        <f t="shared" si="1"/>
        <v>77</v>
      </c>
      <c r="O10" s="6"/>
    </row>
    <row r="11" spans="1:15" ht="22.05" customHeight="1" x14ac:dyDescent="0.4">
      <c r="A11" s="7">
        <v>6</v>
      </c>
      <c r="B11" s="5" t="s">
        <v>20</v>
      </c>
      <c r="C11" s="10" t="s">
        <v>91</v>
      </c>
      <c r="D11" s="8">
        <v>86.67</v>
      </c>
      <c r="E11" s="8">
        <v>66.67</v>
      </c>
      <c r="F11" s="11">
        <v>15</v>
      </c>
      <c r="G11" s="11">
        <v>15</v>
      </c>
      <c r="H11" s="11">
        <v>8</v>
      </c>
      <c r="I11" s="12">
        <v>15</v>
      </c>
      <c r="J11" s="13">
        <v>9</v>
      </c>
      <c r="K11" s="14">
        <v>30</v>
      </c>
      <c r="L11" s="13">
        <v>9</v>
      </c>
      <c r="M11" s="11">
        <f t="shared" si="0"/>
        <v>101</v>
      </c>
      <c r="N11" s="11">
        <f t="shared" si="1"/>
        <v>85</v>
      </c>
      <c r="O11" s="6"/>
    </row>
    <row r="12" spans="1:15" ht="22.05" customHeight="1" x14ac:dyDescent="0.4">
      <c r="A12" s="7">
        <v>7</v>
      </c>
      <c r="B12" s="5" t="s">
        <v>32</v>
      </c>
      <c r="C12" s="10" t="s">
        <v>92</v>
      </c>
      <c r="D12" s="8">
        <v>93.33</v>
      </c>
      <c r="E12" s="8">
        <v>66.67</v>
      </c>
      <c r="F12" s="11">
        <v>14</v>
      </c>
      <c r="G12" s="11">
        <v>16</v>
      </c>
      <c r="H12" s="11">
        <v>6</v>
      </c>
      <c r="I12" s="12">
        <v>16</v>
      </c>
      <c r="J12" s="13">
        <v>9</v>
      </c>
      <c r="K12" s="14">
        <v>-1</v>
      </c>
      <c r="L12" s="13">
        <v>9</v>
      </c>
      <c r="M12" s="11">
        <f t="shared" si="0"/>
        <v>69</v>
      </c>
      <c r="N12" s="11">
        <f t="shared" si="1"/>
        <v>58</v>
      </c>
      <c r="O12" s="6"/>
    </row>
    <row r="13" spans="1:15" ht="22.05" customHeight="1" x14ac:dyDescent="0.4">
      <c r="A13" s="7">
        <v>8</v>
      </c>
      <c r="B13" s="5" t="s">
        <v>2</v>
      </c>
      <c r="C13" s="10" t="s">
        <v>93</v>
      </c>
      <c r="D13" s="8">
        <v>80</v>
      </c>
      <c r="E13" s="8">
        <v>100</v>
      </c>
      <c r="F13" s="11">
        <v>18</v>
      </c>
      <c r="G13" s="11">
        <v>16</v>
      </c>
      <c r="H13" s="11">
        <v>7</v>
      </c>
      <c r="I13" s="12">
        <v>12</v>
      </c>
      <c r="J13" s="13">
        <v>9</v>
      </c>
      <c r="K13" s="14">
        <v>20</v>
      </c>
      <c r="L13" s="13">
        <v>12</v>
      </c>
      <c r="M13" s="11">
        <f t="shared" si="0"/>
        <v>94</v>
      </c>
      <c r="N13" s="11">
        <f t="shared" si="1"/>
        <v>79</v>
      </c>
      <c r="O13" s="6"/>
    </row>
    <row r="14" spans="1:15" ht="22.05" customHeight="1" x14ac:dyDescent="0.4">
      <c r="A14" s="7">
        <v>9</v>
      </c>
      <c r="B14" s="5" t="s">
        <v>53</v>
      </c>
      <c r="C14" s="10" t="s">
        <v>94</v>
      </c>
      <c r="D14" s="8">
        <v>86.67</v>
      </c>
      <c r="E14" s="8">
        <v>100</v>
      </c>
      <c r="F14" s="11">
        <v>13</v>
      </c>
      <c r="G14" s="11">
        <v>14</v>
      </c>
      <c r="H14" s="11">
        <v>6</v>
      </c>
      <c r="I14" s="12">
        <v>-1</v>
      </c>
      <c r="J14" s="13">
        <v>5</v>
      </c>
      <c r="K14" s="14">
        <v>20</v>
      </c>
      <c r="L14" s="13">
        <v>10</v>
      </c>
      <c r="M14" s="11">
        <f t="shared" si="0"/>
        <v>67</v>
      </c>
      <c r="N14" s="11">
        <f t="shared" si="1"/>
        <v>56</v>
      </c>
      <c r="O14" s="6"/>
    </row>
    <row r="15" spans="1:15" ht="22.05" customHeight="1" x14ac:dyDescent="0.4">
      <c r="A15" s="7">
        <v>10</v>
      </c>
      <c r="B15" s="5" t="s">
        <v>0</v>
      </c>
      <c r="C15" s="10" t="s">
        <v>95</v>
      </c>
      <c r="D15" s="8">
        <v>100</v>
      </c>
      <c r="E15" s="8">
        <v>100</v>
      </c>
      <c r="F15" s="11">
        <v>18</v>
      </c>
      <c r="G15" s="11">
        <v>16</v>
      </c>
      <c r="H15" s="11">
        <v>5</v>
      </c>
      <c r="I15" s="12">
        <v>10</v>
      </c>
      <c r="J15" s="13">
        <v>9</v>
      </c>
      <c r="K15" s="14">
        <v>30</v>
      </c>
      <c r="L15" s="13">
        <v>13</v>
      </c>
      <c r="M15" s="11">
        <f t="shared" si="0"/>
        <v>101</v>
      </c>
      <c r="N15" s="11">
        <f t="shared" si="1"/>
        <v>85</v>
      </c>
      <c r="O15" s="6"/>
    </row>
    <row r="16" spans="1:15" ht="22.05" customHeight="1" x14ac:dyDescent="0.4">
      <c r="A16" s="7">
        <v>11</v>
      </c>
      <c r="B16" s="5" t="s">
        <v>23</v>
      </c>
      <c r="C16" s="10" t="s">
        <v>96</v>
      </c>
      <c r="D16" s="8">
        <v>53.33</v>
      </c>
      <c r="E16" s="8">
        <v>66.67</v>
      </c>
      <c r="F16" s="11">
        <v>13</v>
      </c>
      <c r="G16" s="11">
        <v>14</v>
      </c>
      <c r="H16" s="11">
        <v>6</v>
      </c>
      <c r="I16" s="12">
        <v>15</v>
      </c>
      <c r="J16" s="13">
        <v>9</v>
      </c>
      <c r="K16" s="14">
        <v>30</v>
      </c>
      <c r="L16" s="13">
        <v>12</v>
      </c>
      <c r="M16" s="11">
        <f t="shared" si="0"/>
        <v>99</v>
      </c>
      <c r="N16" s="11">
        <f t="shared" si="1"/>
        <v>83</v>
      </c>
      <c r="O16" s="6"/>
    </row>
    <row r="17" spans="1:15" ht="22.05" customHeight="1" x14ac:dyDescent="0.4">
      <c r="A17" s="7">
        <v>12</v>
      </c>
      <c r="B17" s="5" t="s">
        <v>48</v>
      </c>
      <c r="C17" s="10" t="s">
        <v>97</v>
      </c>
      <c r="D17" s="8">
        <v>80</v>
      </c>
      <c r="E17" s="8">
        <v>66.67</v>
      </c>
      <c r="F17" s="11">
        <v>17</v>
      </c>
      <c r="G17" s="11">
        <v>16</v>
      </c>
      <c r="H17" s="11">
        <v>7</v>
      </c>
      <c r="I17" s="12">
        <v>9</v>
      </c>
      <c r="J17" s="13">
        <v>9</v>
      </c>
      <c r="K17" s="14">
        <v>30</v>
      </c>
      <c r="L17" s="13">
        <v>13</v>
      </c>
      <c r="M17" s="11">
        <f t="shared" si="0"/>
        <v>101</v>
      </c>
      <c r="N17" s="11">
        <f t="shared" si="1"/>
        <v>85</v>
      </c>
      <c r="O17" s="6"/>
    </row>
    <row r="18" spans="1:15" ht="22.05" customHeight="1" x14ac:dyDescent="0.4">
      <c r="A18" s="7">
        <v>13</v>
      </c>
      <c r="B18" s="5" t="s">
        <v>17</v>
      </c>
      <c r="C18" s="10" t="s">
        <v>98</v>
      </c>
      <c r="D18" s="8">
        <v>93.33</v>
      </c>
      <c r="E18" s="8">
        <v>100</v>
      </c>
      <c r="F18" s="11">
        <v>15</v>
      </c>
      <c r="G18" s="11">
        <v>16</v>
      </c>
      <c r="H18" s="11">
        <v>9</v>
      </c>
      <c r="I18" s="12">
        <v>15</v>
      </c>
      <c r="J18" s="13">
        <v>9</v>
      </c>
      <c r="K18" s="14">
        <v>30</v>
      </c>
      <c r="L18" s="13">
        <v>13</v>
      </c>
      <c r="M18" s="11">
        <f t="shared" si="0"/>
        <v>107</v>
      </c>
      <c r="N18" s="11">
        <f t="shared" si="1"/>
        <v>90</v>
      </c>
      <c r="O18" s="6"/>
    </row>
    <row r="19" spans="1:15" ht="22.05" customHeight="1" x14ac:dyDescent="0.4">
      <c r="A19" s="7">
        <v>14</v>
      </c>
      <c r="B19" s="5" t="s">
        <v>57</v>
      </c>
      <c r="C19" s="10" t="s">
        <v>99</v>
      </c>
      <c r="D19" s="8">
        <v>66.67</v>
      </c>
      <c r="E19" s="8">
        <v>66.67</v>
      </c>
      <c r="F19" s="11">
        <v>-1</v>
      </c>
      <c r="G19" s="11">
        <v>-1</v>
      </c>
      <c r="H19" s="11">
        <v>-1</v>
      </c>
      <c r="I19" s="12">
        <v>-1</v>
      </c>
      <c r="J19" s="13">
        <v>5</v>
      </c>
      <c r="K19" s="14">
        <v>30</v>
      </c>
      <c r="L19" s="13">
        <v>12</v>
      </c>
      <c r="M19" s="11">
        <f t="shared" si="0"/>
        <v>43</v>
      </c>
      <c r="N19" s="11">
        <f t="shared" si="1"/>
        <v>36</v>
      </c>
      <c r="O19" s="6"/>
    </row>
    <row r="20" spans="1:15" ht="22.05" customHeight="1" x14ac:dyDescent="0.4">
      <c r="A20" s="7">
        <v>15</v>
      </c>
      <c r="B20" s="5" t="s">
        <v>9</v>
      </c>
      <c r="C20" s="10" t="s">
        <v>100</v>
      </c>
      <c r="D20" s="8">
        <v>86.67</v>
      </c>
      <c r="E20" s="8">
        <v>100</v>
      </c>
      <c r="F20" s="11">
        <v>16</v>
      </c>
      <c r="G20" s="11">
        <v>16</v>
      </c>
      <c r="H20" s="11">
        <v>8</v>
      </c>
      <c r="I20" s="12">
        <v>8</v>
      </c>
      <c r="J20" s="13">
        <v>9</v>
      </c>
      <c r="K20" s="14">
        <v>30</v>
      </c>
      <c r="L20" s="13">
        <v>12</v>
      </c>
      <c r="M20" s="11">
        <f t="shared" si="0"/>
        <v>99</v>
      </c>
      <c r="N20" s="11">
        <f t="shared" si="1"/>
        <v>83</v>
      </c>
      <c r="O20" s="6"/>
    </row>
    <row r="21" spans="1:15" ht="22.05" customHeight="1" x14ac:dyDescent="0.4">
      <c r="A21" s="7">
        <v>16</v>
      </c>
      <c r="B21" s="5" t="s">
        <v>58</v>
      </c>
      <c r="C21" s="10" t="s">
        <v>101</v>
      </c>
      <c r="D21" s="8">
        <v>93.33</v>
      </c>
      <c r="E21" s="8">
        <v>100</v>
      </c>
      <c r="F21" s="11">
        <v>-1</v>
      </c>
      <c r="G21" s="11">
        <v>-1</v>
      </c>
      <c r="H21" s="11">
        <v>-1</v>
      </c>
      <c r="I21" s="12">
        <v>-1</v>
      </c>
      <c r="J21" s="13">
        <v>6</v>
      </c>
      <c r="K21" s="14">
        <v>-1</v>
      </c>
      <c r="L21" s="13">
        <v>11</v>
      </c>
      <c r="M21" s="11">
        <f t="shared" si="0"/>
        <v>12</v>
      </c>
      <c r="N21" s="11">
        <f t="shared" si="1"/>
        <v>10</v>
      </c>
      <c r="O21" s="6"/>
    </row>
    <row r="22" spans="1:15" ht="22.05" customHeight="1" x14ac:dyDescent="0.4">
      <c r="A22" s="7">
        <v>17</v>
      </c>
      <c r="B22" s="5" t="s">
        <v>44</v>
      </c>
      <c r="C22" s="10" t="s">
        <v>102</v>
      </c>
      <c r="D22" s="8">
        <v>86.67</v>
      </c>
      <c r="E22" s="8">
        <v>100</v>
      </c>
      <c r="F22" s="11">
        <v>10</v>
      </c>
      <c r="G22" s="11">
        <v>14</v>
      </c>
      <c r="H22" s="11">
        <v>8</v>
      </c>
      <c r="I22" s="12">
        <v>15</v>
      </c>
      <c r="J22" s="13">
        <v>9</v>
      </c>
      <c r="K22" s="14">
        <v>20</v>
      </c>
      <c r="L22" s="13">
        <v>8</v>
      </c>
      <c r="M22" s="11">
        <f t="shared" si="0"/>
        <v>84</v>
      </c>
      <c r="N22" s="11">
        <f t="shared" si="1"/>
        <v>70</v>
      </c>
      <c r="O22" s="6"/>
    </row>
    <row r="23" spans="1:15" ht="22.05" customHeight="1" x14ac:dyDescent="0.4">
      <c r="A23" s="7">
        <v>18</v>
      </c>
      <c r="B23" s="5" t="s">
        <v>41</v>
      </c>
      <c r="C23" s="10" t="s">
        <v>103</v>
      </c>
      <c r="D23" s="8">
        <v>100</v>
      </c>
      <c r="E23" s="8">
        <v>100</v>
      </c>
      <c r="F23" s="11">
        <v>10</v>
      </c>
      <c r="G23" s="11">
        <v>16</v>
      </c>
      <c r="H23" s="11">
        <v>5</v>
      </c>
      <c r="I23" s="12">
        <v>10</v>
      </c>
      <c r="J23" s="13">
        <v>9</v>
      </c>
      <c r="K23" s="14">
        <v>20</v>
      </c>
      <c r="L23" s="13">
        <v>13</v>
      </c>
      <c r="M23" s="11">
        <f t="shared" si="0"/>
        <v>83</v>
      </c>
      <c r="N23" s="11">
        <f t="shared" si="1"/>
        <v>70</v>
      </c>
      <c r="O23" s="6"/>
    </row>
    <row r="24" spans="1:15" ht="22.05" customHeight="1" x14ac:dyDescent="0.4">
      <c r="A24" s="7">
        <v>19</v>
      </c>
      <c r="B24" s="5" t="s">
        <v>59</v>
      </c>
      <c r="C24" s="10" t="s">
        <v>104</v>
      </c>
      <c r="D24" s="8">
        <v>53.33</v>
      </c>
      <c r="E24" s="8">
        <v>66.67</v>
      </c>
      <c r="F24" s="11">
        <v>-1</v>
      </c>
      <c r="G24" s="11">
        <v>-1</v>
      </c>
      <c r="H24" s="11">
        <v>-1</v>
      </c>
      <c r="I24" s="12">
        <v>-1</v>
      </c>
      <c r="J24" s="13">
        <v>1</v>
      </c>
      <c r="K24" s="14">
        <v>20</v>
      </c>
      <c r="L24" s="13">
        <v>8</v>
      </c>
      <c r="M24" s="11">
        <f t="shared" si="0"/>
        <v>25</v>
      </c>
      <c r="N24" s="11">
        <f t="shared" si="1"/>
        <v>21</v>
      </c>
      <c r="O24" s="6"/>
    </row>
    <row r="25" spans="1:15" ht="22.05" customHeight="1" x14ac:dyDescent="0.4">
      <c r="A25" s="7">
        <v>20</v>
      </c>
      <c r="B25" s="5" t="s">
        <v>38</v>
      </c>
      <c r="C25" s="10" t="s">
        <v>105</v>
      </c>
      <c r="D25" s="8">
        <v>73.33</v>
      </c>
      <c r="E25" s="8">
        <v>100</v>
      </c>
      <c r="F25" s="11">
        <v>11</v>
      </c>
      <c r="G25" s="11">
        <v>16</v>
      </c>
      <c r="H25" s="11">
        <v>5</v>
      </c>
      <c r="I25" s="12">
        <v>9</v>
      </c>
      <c r="J25" s="13">
        <v>4</v>
      </c>
      <c r="K25" s="14">
        <v>15</v>
      </c>
      <c r="L25" s="13">
        <v>10</v>
      </c>
      <c r="M25" s="11">
        <f t="shared" si="0"/>
        <v>70</v>
      </c>
      <c r="N25" s="11">
        <f t="shared" si="1"/>
        <v>59</v>
      </c>
      <c r="O25" s="6"/>
    </row>
    <row r="26" spans="1:15" ht="22.05" customHeight="1" x14ac:dyDescent="0.4">
      <c r="A26" s="7">
        <v>21</v>
      </c>
      <c r="B26" s="5" t="s">
        <v>45</v>
      </c>
      <c r="C26" s="10" t="s">
        <v>106</v>
      </c>
      <c r="D26" s="8">
        <v>86.67</v>
      </c>
      <c r="E26" s="8">
        <v>100</v>
      </c>
      <c r="F26" s="11">
        <v>8</v>
      </c>
      <c r="G26" s="11">
        <v>13</v>
      </c>
      <c r="H26" s="11">
        <v>8</v>
      </c>
      <c r="I26" s="12">
        <v>12</v>
      </c>
      <c r="J26" s="13">
        <v>9</v>
      </c>
      <c r="K26" s="14">
        <v>30</v>
      </c>
      <c r="L26" s="13">
        <v>12</v>
      </c>
      <c r="M26" s="11">
        <f t="shared" si="0"/>
        <v>92</v>
      </c>
      <c r="N26" s="11">
        <f t="shared" si="1"/>
        <v>77</v>
      </c>
      <c r="O26" s="6"/>
    </row>
    <row r="27" spans="1:15" ht="22.05" customHeight="1" x14ac:dyDescent="0.4">
      <c r="A27" s="7">
        <v>22</v>
      </c>
      <c r="B27" s="5" t="s">
        <v>15</v>
      </c>
      <c r="C27" s="10" t="s">
        <v>107</v>
      </c>
      <c r="D27" s="8">
        <v>86.67</v>
      </c>
      <c r="E27" s="8">
        <v>66.67</v>
      </c>
      <c r="F27" s="11">
        <v>15</v>
      </c>
      <c r="G27" s="11">
        <v>15</v>
      </c>
      <c r="H27" s="11">
        <v>6</v>
      </c>
      <c r="I27" s="12">
        <v>9</v>
      </c>
      <c r="J27" s="13">
        <v>9</v>
      </c>
      <c r="K27" s="14">
        <v>30</v>
      </c>
      <c r="L27" s="13">
        <v>12</v>
      </c>
      <c r="M27" s="11">
        <f t="shared" si="0"/>
        <v>96</v>
      </c>
      <c r="N27" s="11">
        <f t="shared" si="1"/>
        <v>80</v>
      </c>
      <c r="O27" s="6"/>
    </row>
    <row r="28" spans="1:15" ht="22.05" customHeight="1" x14ac:dyDescent="0.4">
      <c r="A28" s="7">
        <v>23</v>
      </c>
      <c r="B28" s="5" t="s">
        <v>60</v>
      </c>
      <c r="C28" s="10" t="s">
        <v>108</v>
      </c>
      <c r="D28" s="8">
        <v>86.67</v>
      </c>
      <c r="E28" s="8">
        <v>66.67</v>
      </c>
      <c r="F28" s="11">
        <v>-1</v>
      </c>
      <c r="G28" s="11">
        <v>-1</v>
      </c>
      <c r="H28" s="11">
        <v>-1</v>
      </c>
      <c r="I28" s="12">
        <v>-1</v>
      </c>
      <c r="J28" s="13">
        <v>9</v>
      </c>
      <c r="K28" s="14">
        <v>20</v>
      </c>
      <c r="L28" s="13">
        <v>9</v>
      </c>
      <c r="M28" s="11">
        <f t="shared" si="0"/>
        <v>34</v>
      </c>
      <c r="N28" s="11">
        <f t="shared" si="1"/>
        <v>29</v>
      </c>
      <c r="O28" s="6"/>
    </row>
    <row r="29" spans="1:15" ht="22.05" customHeight="1" x14ac:dyDescent="0.4">
      <c r="A29" s="7">
        <v>24</v>
      </c>
      <c r="B29" s="5" t="s">
        <v>5</v>
      </c>
      <c r="C29" s="10" t="s">
        <v>109</v>
      </c>
      <c r="D29" s="8">
        <v>60</v>
      </c>
      <c r="E29" s="8">
        <v>66.67</v>
      </c>
      <c r="F29" s="11">
        <v>19</v>
      </c>
      <c r="G29" s="11">
        <v>16</v>
      </c>
      <c r="H29" s="11">
        <v>8</v>
      </c>
      <c r="I29" s="12">
        <v>11</v>
      </c>
      <c r="J29" s="13">
        <v>9</v>
      </c>
      <c r="K29" s="14">
        <v>20</v>
      </c>
      <c r="L29" s="13">
        <v>9</v>
      </c>
      <c r="M29" s="11">
        <f t="shared" si="0"/>
        <v>92</v>
      </c>
      <c r="N29" s="11">
        <f t="shared" si="1"/>
        <v>77</v>
      </c>
      <c r="O29" s="6"/>
    </row>
    <row r="30" spans="1:15" ht="22.05" customHeight="1" x14ac:dyDescent="0.4">
      <c r="A30" s="7">
        <v>25</v>
      </c>
      <c r="B30" s="5" t="s">
        <v>42</v>
      </c>
      <c r="C30" s="10" t="s">
        <v>110</v>
      </c>
      <c r="D30" s="8">
        <v>93.33</v>
      </c>
      <c r="E30" s="8">
        <v>100</v>
      </c>
      <c r="F30" s="11">
        <v>9</v>
      </c>
      <c r="G30" s="11">
        <v>12</v>
      </c>
      <c r="H30" s="11">
        <v>5</v>
      </c>
      <c r="I30" s="12">
        <v>8</v>
      </c>
      <c r="J30" s="13">
        <v>9</v>
      </c>
      <c r="K30" s="14">
        <v>30</v>
      </c>
      <c r="L30" s="13">
        <v>13</v>
      </c>
      <c r="M30" s="11">
        <f t="shared" si="0"/>
        <v>86</v>
      </c>
      <c r="N30" s="11">
        <f t="shared" si="1"/>
        <v>72</v>
      </c>
      <c r="O30" s="6"/>
    </row>
    <row r="31" spans="1:15" ht="22.05" customHeight="1" x14ac:dyDescent="0.4">
      <c r="A31" s="7">
        <v>26</v>
      </c>
      <c r="B31" s="5" t="s">
        <v>39</v>
      </c>
      <c r="C31" s="10" t="s">
        <v>111</v>
      </c>
      <c r="D31" s="8">
        <v>100</v>
      </c>
      <c r="E31" s="8">
        <v>100</v>
      </c>
      <c r="F31" s="11">
        <v>11</v>
      </c>
      <c r="G31" s="11">
        <v>16</v>
      </c>
      <c r="H31" s="11">
        <v>6</v>
      </c>
      <c r="I31" s="12">
        <v>14</v>
      </c>
      <c r="J31" s="13">
        <v>9</v>
      </c>
      <c r="K31" s="14">
        <v>20</v>
      </c>
      <c r="L31" s="13">
        <v>10</v>
      </c>
      <c r="M31" s="11">
        <f t="shared" si="0"/>
        <v>86</v>
      </c>
      <c r="N31" s="11">
        <f t="shared" si="1"/>
        <v>72</v>
      </c>
      <c r="O31" s="6"/>
    </row>
    <row r="32" spans="1:15" ht="22.05" customHeight="1" x14ac:dyDescent="0.4">
      <c r="A32" s="7">
        <v>27</v>
      </c>
      <c r="B32" s="5" t="s">
        <v>61</v>
      </c>
      <c r="C32" s="10" t="s">
        <v>112</v>
      </c>
      <c r="D32" s="8">
        <v>86.67</v>
      </c>
      <c r="E32" s="8">
        <v>66.67</v>
      </c>
      <c r="F32" s="11">
        <v>-1</v>
      </c>
      <c r="G32" s="11">
        <v>-1</v>
      </c>
      <c r="H32" s="11">
        <v>-1</v>
      </c>
      <c r="I32" s="12">
        <v>-1</v>
      </c>
      <c r="J32" s="13">
        <v>-1</v>
      </c>
      <c r="K32" s="14">
        <v>20</v>
      </c>
      <c r="L32" s="13">
        <v>8</v>
      </c>
      <c r="M32" s="11">
        <f t="shared" si="0"/>
        <v>23</v>
      </c>
      <c r="N32" s="11">
        <f t="shared" si="1"/>
        <v>20</v>
      </c>
      <c r="O32" s="6"/>
    </row>
    <row r="33" spans="1:15" ht="22.05" customHeight="1" x14ac:dyDescent="0.4">
      <c r="A33" s="7">
        <v>28</v>
      </c>
      <c r="B33" s="5" t="s">
        <v>27</v>
      </c>
      <c r="C33" s="10" t="s">
        <v>113</v>
      </c>
      <c r="D33" s="8">
        <v>93.33</v>
      </c>
      <c r="E33" s="8">
        <v>66.67</v>
      </c>
      <c r="F33" s="11">
        <v>13</v>
      </c>
      <c r="G33" s="11">
        <v>-1</v>
      </c>
      <c r="H33" s="11">
        <v>-1</v>
      </c>
      <c r="I33" s="12">
        <v>-1</v>
      </c>
      <c r="J33" s="13">
        <v>9</v>
      </c>
      <c r="K33" s="14">
        <v>-1</v>
      </c>
      <c r="L33" s="13">
        <v>8</v>
      </c>
      <c r="M33" s="11">
        <f t="shared" si="0"/>
        <v>26</v>
      </c>
      <c r="N33" s="11">
        <f t="shared" si="1"/>
        <v>22</v>
      </c>
      <c r="O33" s="6"/>
    </row>
    <row r="34" spans="1:15" ht="22.05" customHeight="1" x14ac:dyDescent="0.4">
      <c r="A34" s="7">
        <v>29</v>
      </c>
      <c r="B34" s="5" t="s">
        <v>4</v>
      </c>
      <c r="C34" s="10" t="s">
        <v>114</v>
      </c>
      <c r="D34" s="8">
        <v>86.67</v>
      </c>
      <c r="E34" s="8">
        <v>100</v>
      </c>
      <c r="F34" s="11">
        <v>17</v>
      </c>
      <c r="G34" s="11">
        <v>16</v>
      </c>
      <c r="H34" s="11">
        <v>8</v>
      </c>
      <c r="I34" s="12">
        <v>11</v>
      </c>
      <c r="J34" s="13">
        <v>9</v>
      </c>
      <c r="K34" s="14">
        <v>30</v>
      </c>
      <c r="L34" s="13">
        <v>13</v>
      </c>
      <c r="M34" s="11">
        <f t="shared" si="0"/>
        <v>104</v>
      </c>
      <c r="N34" s="11">
        <f t="shared" si="1"/>
        <v>87</v>
      </c>
      <c r="O34" s="6"/>
    </row>
    <row r="35" spans="1:15" ht="22.05" customHeight="1" x14ac:dyDescent="0.4">
      <c r="A35" s="7">
        <v>30</v>
      </c>
      <c r="B35" s="5" t="s">
        <v>29</v>
      </c>
      <c r="C35" s="10" t="s">
        <v>115</v>
      </c>
      <c r="D35" s="8">
        <v>100</v>
      </c>
      <c r="E35" s="8">
        <v>100</v>
      </c>
      <c r="F35" s="11">
        <v>13</v>
      </c>
      <c r="G35" s="11">
        <v>16</v>
      </c>
      <c r="H35" s="11">
        <v>7</v>
      </c>
      <c r="I35" s="12">
        <v>14</v>
      </c>
      <c r="J35" s="13">
        <v>9</v>
      </c>
      <c r="K35" s="14">
        <v>30</v>
      </c>
      <c r="L35" s="13">
        <v>13</v>
      </c>
      <c r="M35" s="11">
        <f t="shared" si="0"/>
        <v>102</v>
      </c>
      <c r="N35" s="11">
        <f t="shared" si="1"/>
        <v>85</v>
      </c>
      <c r="O35" s="6"/>
    </row>
    <row r="36" spans="1:15" ht="22.05" customHeight="1" x14ac:dyDescent="0.4">
      <c r="A36" s="7">
        <v>31</v>
      </c>
      <c r="B36" s="5" t="s">
        <v>40</v>
      </c>
      <c r="C36" s="10" t="s">
        <v>116</v>
      </c>
      <c r="D36" s="8">
        <v>86.67</v>
      </c>
      <c r="E36" s="8">
        <v>100</v>
      </c>
      <c r="F36" s="11">
        <v>9</v>
      </c>
      <c r="G36" s="11">
        <v>-1</v>
      </c>
      <c r="H36" s="11">
        <v>-1</v>
      </c>
      <c r="I36" s="12">
        <v>-1</v>
      </c>
      <c r="J36" s="13">
        <v>6</v>
      </c>
      <c r="K36" s="14">
        <v>30</v>
      </c>
      <c r="L36" s="13">
        <v>12</v>
      </c>
      <c r="M36" s="11">
        <f t="shared" si="0"/>
        <v>54</v>
      </c>
      <c r="N36" s="11">
        <f t="shared" si="1"/>
        <v>45</v>
      </c>
      <c r="O36" s="6"/>
    </row>
    <row r="37" spans="1:15" ht="22.05" customHeight="1" x14ac:dyDescent="0.4">
      <c r="A37" s="7">
        <v>32</v>
      </c>
      <c r="B37" s="5" t="s">
        <v>62</v>
      </c>
      <c r="C37" s="10" t="s">
        <v>117</v>
      </c>
      <c r="D37" s="8">
        <v>100</v>
      </c>
      <c r="E37" s="8">
        <v>100</v>
      </c>
      <c r="F37" s="11">
        <v>-1</v>
      </c>
      <c r="G37" s="11">
        <v>-1</v>
      </c>
      <c r="H37" s="11">
        <v>-1</v>
      </c>
      <c r="I37" s="12">
        <v>-1</v>
      </c>
      <c r="J37" s="13">
        <v>4</v>
      </c>
      <c r="K37" s="14">
        <v>30</v>
      </c>
      <c r="L37" s="13">
        <v>12</v>
      </c>
      <c r="M37" s="11">
        <f t="shared" si="0"/>
        <v>42</v>
      </c>
      <c r="N37" s="11">
        <f t="shared" si="1"/>
        <v>35</v>
      </c>
      <c r="O37" s="6"/>
    </row>
    <row r="38" spans="1:15" ht="22.05" customHeight="1" x14ac:dyDescent="0.4">
      <c r="A38" s="7">
        <v>33</v>
      </c>
      <c r="B38" s="5" t="s">
        <v>1</v>
      </c>
      <c r="C38" s="10" t="s">
        <v>118</v>
      </c>
      <c r="D38" s="8">
        <v>86.67</v>
      </c>
      <c r="E38" s="8">
        <v>100</v>
      </c>
      <c r="F38" s="11">
        <v>18</v>
      </c>
      <c r="G38" s="11">
        <v>16</v>
      </c>
      <c r="H38" s="11">
        <v>7</v>
      </c>
      <c r="I38" s="12">
        <v>7</v>
      </c>
      <c r="J38" s="13">
        <v>9</v>
      </c>
      <c r="K38" s="14">
        <v>30</v>
      </c>
      <c r="L38" s="13">
        <v>13</v>
      </c>
      <c r="M38" s="11">
        <f t="shared" si="0"/>
        <v>100</v>
      </c>
      <c r="N38" s="11">
        <f t="shared" si="1"/>
        <v>84</v>
      </c>
      <c r="O38" s="6"/>
    </row>
    <row r="39" spans="1:15" ht="22.05" customHeight="1" x14ac:dyDescent="0.4">
      <c r="A39" s="7">
        <v>34</v>
      </c>
      <c r="B39" s="5" t="s">
        <v>33</v>
      </c>
      <c r="C39" s="10" t="s">
        <v>119</v>
      </c>
      <c r="D39" s="8">
        <v>66.67</v>
      </c>
      <c r="E39" s="8">
        <v>66.67</v>
      </c>
      <c r="F39" s="11">
        <v>12</v>
      </c>
      <c r="G39" s="11">
        <v>15</v>
      </c>
      <c r="H39" s="11">
        <v>8</v>
      </c>
      <c r="I39" s="12">
        <v>12</v>
      </c>
      <c r="J39" s="13">
        <v>9</v>
      </c>
      <c r="K39" s="14">
        <v>20</v>
      </c>
      <c r="L39" s="13">
        <v>13</v>
      </c>
      <c r="M39" s="11">
        <f t="shared" si="0"/>
        <v>89</v>
      </c>
      <c r="N39" s="11">
        <f t="shared" si="1"/>
        <v>75</v>
      </c>
      <c r="O39" s="6"/>
    </row>
    <row r="40" spans="1:15" ht="22.05" customHeight="1" x14ac:dyDescent="0.4">
      <c r="A40" s="7">
        <v>35</v>
      </c>
      <c r="B40" s="5" t="s">
        <v>63</v>
      </c>
      <c r="C40" s="10" t="s">
        <v>120</v>
      </c>
      <c r="D40" s="8">
        <v>93.33</v>
      </c>
      <c r="E40" s="8">
        <v>66.67</v>
      </c>
      <c r="F40" s="11">
        <v>-1</v>
      </c>
      <c r="G40" s="11">
        <v>-1</v>
      </c>
      <c r="H40" s="11">
        <v>-1</v>
      </c>
      <c r="I40" s="12">
        <v>-1</v>
      </c>
      <c r="J40" s="13">
        <v>5</v>
      </c>
      <c r="K40" s="14">
        <v>20</v>
      </c>
      <c r="L40" s="13">
        <v>8</v>
      </c>
      <c r="M40" s="11">
        <f t="shared" si="0"/>
        <v>29</v>
      </c>
      <c r="N40" s="11">
        <f t="shared" si="1"/>
        <v>25</v>
      </c>
      <c r="O40" s="6"/>
    </row>
    <row r="41" spans="1:15" ht="22.05" customHeight="1" x14ac:dyDescent="0.4">
      <c r="A41" s="7">
        <v>36</v>
      </c>
      <c r="B41" s="5" t="s">
        <v>51</v>
      </c>
      <c r="C41" s="10" t="s">
        <v>121</v>
      </c>
      <c r="D41" s="8">
        <v>93.33</v>
      </c>
      <c r="E41" s="8">
        <v>66.67</v>
      </c>
      <c r="F41" s="11">
        <v>12</v>
      </c>
      <c r="G41" s="11">
        <v>15</v>
      </c>
      <c r="H41" s="11">
        <v>5</v>
      </c>
      <c r="I41" s="12">
        <v>14</v>
      </c>
      <c r="J41" s="13">
        <v>9</v>
      </c>
      <c r="K41" s="14">
        <v>20</v>
      </c>
      <c r="L41" s="13">
        <v>13</v>
      </c>
      <c r="M41" s="11">
        <f t="shared" si="0"/>
        <v>88</v>
      </c>
      <c r="N41" s="11">
        <f t="shared" si="1"/>
        <v>74</v>
      </c>
      <c r="O41" s="6"/>
    </row>
    <row r="42" spans="1:15" ht="22.05" customHeight="1" x14ac:dyDescent="0.4">
      <c r="A42" s="7">
        <v>37</v>
      </c>
      <c r="B42" s="5" t="s">
        <v>36</v>
      </c>
      <c r="C42" s="10" t="s">
        <v>122</v>
      </c>
      <c r="D42" s="8">
        <v>66.67</v>
      </c>
      <c r="E42" s="8">
        <v>66.67</v>
      </c>
      <c r="F42" s="11">
        <v>11</v>
      </c>
      <c r="G42" s="11">
        <v>16</v>
      </c>
      <c r="H42" s="11">
        <v>6</v>
      </c>
      <c r="I42" s="12">
        <v>13</v>
      </c>
      <c r="J42" s="13">
        <v>9</v>
      </c>
      <c r="K42" s="14">
        <v>20</v>
      </c>
      <c r="L42" s="13">
        <v>13</v>
      </c>
      <c r="M42" s="11">
        <f t="shared" si="0"/>
        <v>88</v>
      </c>
      <c r="N42" s="11">
        <f t="shared" si="1"/>
        <v>74</v>
      </c>
      <c r="O42" s="6"/>
    </row>
    <row r="43" spans="1:15" ht="22.05" customHeight="1" x14ac:dyDescent="0.4">
      <c r="A43" s="7">
        <v>38</v>
      </c>
      <c r="B43" s="5" t="s">
        <v>52</v>
      </c>
      <c r="C43" s="10" t="s">
        <v>123</v>
      </c>
      <c r="D43" s="8">
        <v>93.33</v>
      </c>
      <c r="E43" s="8">
        <v>66.67</v>
      </c>
      <c r="F43" s="11">
        <v>13</v>
      </c>
      <c r="G43" s="11">
        <v>-1</v>
      </c>
      <c r="H43" s="11">
        <v>-1</v>
      </c>
      <c r="I43" s="12">
        <v>-1</v>
      </c>
      <c r="J43" s="13">
        <v>9</v>
      </c>
      <c r="K43" s="14">
        <v>20</v>
      </c>
      <c r="L43" s="13">
        <v>13</v>
      </c>
      <c r="M43" s="11">
        <f t="shared" si="0"/>
        <v>52</v>
      </c>
      <c r="N43" s="11">
        <f t="shared" si="1"/>
        <v>44</v>
      </c>
      <c r="O43" s="6"/>
    </row>
    <row r="44" spans="1:15" ht="22.05" customHeight="1" x14ac:dyDescent="0.4">
      <c r="A44" s="7">
        <v>39</v>
      </c>
      <c r="B44" s="5" t="s">
        <v>16</v>
      </c>
      <c r="C44" s="10" t="s">
        <v>124</v>
      </c>
      <c r="D44" s="8">
        <v>100</v>
      </c>
      <c r="E44" s="8">
        <v>66.67</v>
      </c>
      <c r="F44" s="11">
        <v>15</v>
      </c>
      <c r="G44" s="11">
        <v>15</v>
      </c>
      <c r="H44" s="11">
        <v>4</v>
      </c>
      <c r="I44" s="12">
        <v>11</v>
      </c>
      <c r="J44" s="13">
        <v>9</v>
      </c>
      <c r="K44" s="14">
        <v>-1</v>
      </c>
      <c r="L44" s="13">
        <v>8</v>
      </c>
      <c r="M44" s="11">
        <f t="shared" si="0"/>
        <v>61</v>
      </c>
      <c r="N44" s="11">
        <f t="shared" si="1"/>
        <v>51</v>
      </c>
      <c r="O44" s="6"/>
    </row>
    <row r="45" spans="1:15" ht="22.05" customHeight="1" x14ac:dyDescent="0.4">
      <c r="A45" s="7">
        <v>40</v>
      </c>
      <c r="B45" s="5" t="s">
        <v>28</v>
      </c>
      <c r="C45" s="10" t="s">
        <v>125</v>
      </c>
      <c r="D45" s="8">
        <v>86.67</v>
      </c>
      <c r="E45" s="8">
        <v>100</v>
      </c>
      <c r="F45" s="11">
        <v>14</v>
      </c>
      <c r="G45" s="11">
        <v>16</v>
      </c>
      <c r="H45" s="11">
        <v>8</v>
      </c>
      <c r="I45" s="12">
        <v>12</v>
      </c>
      <c r="J45" s="13">
        <v>9</v>
      </c>
      <c r="K45" s="14">
        <v>20</v>
      </c>
      <c r="L45" s="13">
        <v>13</v>
      </c>
      <c r="M45" s="11">
        <f t="shared" si="0"/>
        <v>92</v>
      </c>
      <c r="N45" s="11">
        <f t="shared" si="1"/>
        <v>77</v>
      </c>
      <c r="O45" s="6"/>
    </row>
    <row r="46" spans="1:15" ht="22.05" customHeight="1" x14ac:dyDescent="0.4">
      <c r="A46" s="7">
        <v>41</v>
      </c>
      <c r="B46" s="5" t="s">
        <v>24</v>
      </c>
      <c r="C46" s="10" t="s">
        <v>126</v>
      </c>
      <c r="D46" s="8">
        <v>86.67</v>
      </c>
      <c r="E46" s="8">
        <v>100</v>
      </c>
      <c r="F46" s="11">
        <v>12</v>
      </c>
      <c r="G46" s="11">
        <v>14</v>
      </c>
      <c r="H46" s="11">
        <v>6</v>
      </c>
      <c r="I46" s="12">
        <v>8</v>
      </c>
      <c r="J46" s="13">
        <v>9</v>
      </c>
      <c r="K46" s="14">
        <v>20</v>
      </c>
      <c r="L46" s="13">
        <v>13</v>
      </c>
      <c r="M46" s="11">
        <f t="shared" si="0"/>
        <v>82</v>
      </c>
      <c r="N46" s="11">
        <f t="shared" si="1"/>
        <v>69</v>
      </c>
      <c r="O46" s="6"/>
    </row>
    <row r="47" spans="1:15" ht="22.05" customHeight="1" x14ac:dyDescent="0.4">
      <c r="A47" s="7">
        <v>42</v>
      </c>
      <c r="B47" s="5" t="s">
        <v>64</v>
      </c>
      <c r="C47" s="10" t="s">
        <v>127</v>
      </c>
      <c r="D47" s="8">
        <v>66.67</v>
      </c>
      <c r="E47" s="8">
        <v>66.67</v>
      </c>
      <c r="F47" s="11">
        <v>-1</v>
      </c>
      <c r="G47" s="11">
        <v>-1</v>
      </c>
      <c r="H47" s="11">
        <v>-1</v>
      </c>
      <c r="I47" s="12">
        <v>-1</v>
      </c>
      <c r="J47" s="13">
        <v>-1</v>
      </c>
      <c r="K47" s="14">
        <v>-1</v>
      </c>
      <c r="L47" s="13">
        <v>8</v>
      </c>
      <c r="M47" s="11">
        <f t="shared" si="0"/>
        <v>2</v>
      </c>
      <c r="N47" s="11">
        <f t="shared" si="1"/>
        <v>2</v>
      </c>
      <c r="O47" s="6"/>
    </row>
    <row r="48" spans="1:15" ht="22.05" customHeight="1" x14ac:dyDescent="0.4">
      <c r="A48" s="7">
        <v>43</v>
      </c>
      <c r="B48" s="5" t="s">
        <v>19</v>
      </c>
      <c r="C48" s="10" t="s">
        <v>128</v>
      </c>
      <c r="D48" s="8">
        <v>93.33</v>
      </c>
      <c r="E48" s="8">
        <v>100</v>
      </c>
      <c r="F48" s="11">
        <v>13</v>
      </c>
      <c r="G48" s="11">
        <v>16</v>
      </c>
      <c r="H48" s="11">
        <v>7</v>
      </c>
      <c r="I48" s="12">
        <v>10</v>
      </c>
      <c r="J48" s="13">
        <v>9</v>
      </c>
      <c r="K48" s="14">
        <v>20</v>
      </c>
      <c r="L48" s="13">
        <v>12</v>
      </c>
      <c r="M48" s="11">
        <f t="shared" si="0"/>
        <v>87</v>
      </c>
      <c r="N48" s="11">
        <f t="shared" si="1"/>
        <v>73</v>
      </c>
      <c r="O48" s="6"/>
    </row>
    <row r="49" spans="1:15" ht="22.05" customHeight="1" x14ac:dyDescent="0.4">
      <c r="A49" s="7">
        <v>44</v>
      </c>
      <c r="B49" s="5" t="s">
        <v>35</v>
      </c>
      <c r="C49" s="10" t="s">
        <v>129</v>
      </c>
      <c r="D49" s="8">
        <v>100</v>
      </c>
      <c r="E49" s="8">
        <v>100</v>
      </c>
      <c r="F49" s="11">
        <v>10</v>
      </c>
      <c r="G49" s="11">
        <v>16</v>
      </c>
      <c r="H49" s="11">
        <v>6</v>
      </c>
      <c r="I49" s="12">
        <v>9</v>
      </c>
      <c r="J49" s="13">
        <v>9</v>
      </c>
      <c r="K49" s="14">
        <v>20</v>
      </c>
      <c r="L49" s="13">
        <v>13</v>
      </c>
      <c r="M49" s="11">
        <f t="shared" si="0"/>
        <v>83</v>
      </c>
      <c r="N49" s="11">
        <f t="shared" si="1"/>
        <v>70</v>
      </c>
      <c r="O49" s="6"/>
    </row>
    <row r="50" spans="1:15" ht="22.05" customHeight="1" x14ac:dyDescent="0.4">
      <c r="A50" s="7">
        <v>45</v>
      </c>
      <c r="B50" s="5" t="s">
        <v>34</v>
      </c>
      <c r="C50" s="10" t="s">
        <v>130</v>
      </c>
      <c r="D50" s="8">
        <v>100</v>
      </c>
      <c r="E50" s="8">
        <v>100</v>
      </c>
      <c r="F50" s="11">
        <v>11</v>
      </c>
      <c r="G50" s="11">
        <v>16</v>
      </c>
      <c r="H50" s="11">
        <v>5</v>
      </c>
      <c r="I50" s="12">
        <v>7</v>
      </c>
      <c r="J50" s="13">
        <v>9</v>
      </c>
      <c r="K50" s="14">
        <v>20</v>
      </c>
      <c r="L50" s="13">
        <v>13</v>
      </c>
      <c r="M50" s="11">
        <f t="shared" si="0"/>
        <v>81</v>
      </c>
      <c r="N50" s="11">
        <f t="shared" si="1"/>
        <v>68</v>
      </c>
      <c r="O50" s="6"/>
    </row>
    <row r="51" spans="1:15" ht="22.05" customHeight="1" x14ac:dyDescent="0.4">
      <c r="A51" s="7">
        <v>46</v>
      </c>
      <c r="B51" s="5" t="s">
        <v>26</v>
      </c>
      <c r="C51" s="10" t="s">
        <v>131</v>
      </c>
      <c r="D51" s="8">
        <v>80</v>
      </c>
      <c r="E51" s="8">
        <v>66.67</v>
      </c>
      <c r="F51" s="11">
        <v>13</v>
      </c>
      <c r="G51" s="11">
        <v>15</v>
      </c>
      <c r="H51" s="11">
        <v>9</v>
      </c>
      <c r="I51" s="12">
        <v>7</v>
      </c>
      <c r="J51" s="13">
        <v>7</v>
      </c>
      <c r="K51" s="14">
        <v>-1</v>
      </c>
      <c r="L51" s="13">
        <v>8</v>
      </c>
      <c r="M51" s="11">
        <f t="shared" si="0"/>
        <v>58</v>
      </c>
      <c r="N51" s="11">
        <f t="shared" si="1"/>
        <v>49</v>
      </c>
      <c r="O51" s="6"/>
    </row>
    <row r="52" spans="1:15" ht="22.05" customHeight="1" x14ac:dyDescent="0.4">
      <c r="A52" s="7">
        <v>47</v>
      </c>
      <c r="B52" s="5" t="s">
        <v>14</v>
      </c>
      <c r="C52" s="10" t="s">
        <v>132</v>
      </c>
      <c r="D52" s="8">
        <v>100</v>
      </c>
      <c r="E52" s="8">
        <v>100</v>
      </c>
      <c r="F52" s="11">
        <v>15</v>
      </c>
      <c r="G52" s="11">
        <v>14</v>
      </c>
      <c r="H52" s="11">
        <v>5</v>
      </c>
      <c r="I52" s="12">
        <v>9</v>
      </c>
      <c r="J52" s="13">
        <v>9</v>
      </c>
      <c r="K52" s="14">
        <v>-1</v>
      </c>
      <c r="L52" s="13">
        <v>8</v>
      </c>
      <c r="M52" s="11">
        <f t="shared" si="0"/>
        <v>59</v>
      </c>
      <c r="N52" s="11">
        <f t="shared" si="1"/>
        <v>50</v>
      </c>
      <c r="O52" s="6"/>
    </row>
    <row r="53" spans="1:15" ht="22.05" customHeight="1" x14ac:dyDescent="0.4">
      <c r="A53" s="7">
        <v>48</v>
      </c>
      <c r="B53" s="5" t="s">
        <v>8</v>
      </c>
      <c r="C53" s="10" t="s">
        <v>133</v>
      </c>
      <c r="D53" s="8">
        <v>86.67</v>
      </c>
      <c r="E53" s="8">
        <v>66.67</v>
      </c>
      <c r="F53" s="11">
        <v>17</v>
      </c>
      <c r="G53" s="11">
        <v>14</v>
      </c>
      <c r="H53" s="11">
        <v>7</v>
      </c>
      <c r="I53" s="12">
        <v>10</v>
      </c>
      <c r="J53" s="13">
        <v>7</v>
      </c>
      <c r="K53" s="14">
        <v>20</v>
      </c>
      <c r="L53" s="13">
        <v>12</v>
      </c>
      <c r="M53" s="11">
        <f t="shared" si="0"/>
        <v>87</v>
      </c>
      <c r="N53" s="11">
        <f t="shared" si="1"/>
        <v>73</v>
      </c>
      <c r="O53" s="6"/>
    </row>
    <row r="54" spans="1:15" ht="22.05" customHeight="1" x14ac:dyDescent="0.4">
      <c r="A54" s="7">
        <v>49</v>
      </c>
      <c r="B54" s="5" t="s">
        <v>3</v>
      </c>
      <c r="C54" s="10" t="s">
        <v>134</v>
      </c>
      <c r="D54" s="8">
        <v>100</v>
      </c>
      <c r="E54" s="8">
        <v>100</v>
      </c>
      <c r="F54" s="11">
        <v>18</v>
      </c>
      <c r="G54" s="11">
        <v>16</v>
      </c>
      <c r="H54" s="11">
        <v>7</v>
      </c>
      <c r="I54" s="12">
        <v>11</v>
      </c>
      <c r="J54" s="13">
        <v>9</v>
      </c>
      <c r="K54" s="14">
        <v>30</v>
      </c>
      <c r="L54" s="13">
        <v>13</v>
      </c>
      <c r="M54" s="11">
        <f t="shared" si="0"/>
        <v>104</v>
      </c>
      <c r="N54" s="11">
        <f t="shared" si="1"/>
        <v>87</v>
      </c>
      <c r="O54" s="6"/>
    </row>
    <row r="55" spans="1:15" ht="22.05" customHeight="1" x14ac:dyDescent="0.4">
      <c r="A55" s="7">
        <v>50</v>
      </c>
      <c r="B55" s="5" t="s">
        <v>43</v>
      </c>
      <c r="C55" s="10" t="s">
        <v>135</v>
      </c>
      <c r="D55" s="8">
        <v>80</v>
      </c>
      <c r="E55" s="8">
        <v>66.67</v>
      </c>
      <c r="F55" s="11">
        <v>9</v>
      </c>
      <c r="G55" s="11">
        <v>13</v>
      </c>
      <c r="H55" s="11">
        <v>5</v>
      </c>
      <c r="I55" s="12">
        <v>8</v>
      </c>
      <c r="J55" s="13">
        <v>6</v>
      </c>
      <c r="K55" s="14">
        <v>20</v>
      </c>
      <c r="L55" s="13">
        <v>8</v>
      </c>
      <c r="M55" s="11">
        <f t="shared" si="0"/>
        <v>69</v>
      </c>
      <c r="N55" s="11">
        <f t="shared" si="1"/>
        <v>58</v>
      </c>
      <c r="O55" s="6"/>
    </row>
    <row r="56" spans="1:15" ht="22.05" customHeight="1" x14ac:dyDescent="0.4">
      <c r="A56" s="7">
        <v>51</v>
      </c>
      <c r="B56" s="5" t="s">
        <v>65</v>
      </c>
      <c r="C56" s="10" t="s">
        <v>136</v>
      </c>
      <c r="D56" s="8">
        <v>73.33</v>
      </c>
      <c r="E56" s="8">
        <v>66.67</v>
      </c>
      <c r="F56" s="11">
        <v>-1</v>
      </c>
      <c r="G56" s="11">
        <v>-1</v>
      </c>
      <c r="H56" s="11">
        <v>-1</v>
      </c>
      <c r="I56" s="12">
        <v>-1</v>
      </c>
      <c r="J56" s="13">
        <v>2</v>
      </c>
      <c r="K56" s="14">
        <v>-1</v>
      </c>
      <c r="L56" s="13">
        <v>8</v>
      </c>
      <c r="M56" s="11">
        <f t="shared" si="0"/>
        <v>5</v>
      </c>
      <c r="N56" s="11">
        <f t="shared" si="1"/>
        <v>5</v>
      </c>
      <c r="O56" s="6"/>
    </row>
    <row r="57" spans="1:15" ht="22.05" customHeight="1" x14ac:dyDescent="0.4">
      <c r="A57" s="7">
        <v>52</v>
      </c>
      <c r="B57" s="5" t="s">
        <v>21</v>
      </c>
      <c r="C57" s="10" t="s">
        <v>137</v>
      </c>
      <c r="D57" s="8">
        <v>93.33</v>
      </c>
      <c r="E57" s="8">
        <v>100</v>
      </c>
      <c r="F57" s="11">
        <v>13</v>
      </c>
      <c r="G57" s="11">
        <v>16</v>
      </c>
      <c r="H57" s="11">
        <v>5</v>
      </c>
      <c r="I57" s="12">
        <v>8</v>
      </c>
      <c r="J57" s="13">
        <v>9</v>
      </c>
      <c r="K57" s="14">
        <v>30</v>
      </c>
      <c r="L57" s="13">
        <v>13</v>
      </c>
      <c r="M57" s="11">
        <f t="shared" si="0"/>
        <v>94</v>
      </c>
      <c r="N57" s="11">
        <f t="shared" si="1"/>
        <v>79</v>
      </c>
      <c r="O57" s="6"/>
    </row>
    <row r="58" spans="1:15" ht="22.05" customHeight="1" x14ac:dyDescent="0.4">
      <c r="A58" s="7">
        <v>53</v>
      </c>
      <c r="B58" s="5" t="s">
        <v>37</v>
      </c>
      <c r="C58" s="10" t="s">
        <v>138</v>
      </c>
      <c r="D58" s="8">
        <v>73.33</v>
      </c>
      <c r="E58" s="8">
        <v>66.67</v>
      </c>
      <c r="F58" s="11">
        <v>10</v>
      </c>
      <c r="G58" s="11">
        <v>11</v>
      </c>
      <c r="H58" s="11">
        <v>7</v>
      </c>
      <c r="I58" s="12">
        <v>15</v>
      </c>
      <c r="J58" s="13">
        <v>9</v>
      </c>
      <c r="K58" s="14">
        <v>30</v>
      </c>
      <c r="L58" s="13">
        <v>8</v>
      </c>
      <c r="M58" s="11">
        <f t="shared" si="0"/>
        <v>90</v>
      </c>
      <c r="N58" s="11">
        <f t="shared" si="1"/>
        <v>75</v>
      </c>
      <c r="O58" s="6"/>
    </row>
    <row r="59" spans="1:15" ht="22.05" customHeight="1" x14ac:dyDescent="0.4">
      <c r="A59" s="7">
        <v>54</v>
      </c>
      <c r="B59" s="5" t="s">
        <v>66</v>
      </c>
      <c r="C59" s="10" t="s">
        <v>139</v>
      </c>
      <c r="D59" s="8">
        <v>80</v>
      </c>
      <c r="E59" s="8">
        <v>100</v>
      </c>
      <c r="F59" s="11">
        <v>-1</v>
      </c>
      <c r="G59" s="11">
        <v>-1</v>
      </c>
      <c r="H59" s="11">
        <v>-1</v>
      </c>
      <c r="I59" s="12">
        <v>-1</v>
      </c>
      <c r="J59" s="13">
        <v>9</v>
      </c>
      <c r="K59" s="14">
        <v>30</v>
      </c>
      <c r="L59" s="13">
        <v>10</v>
      </c>
      <c r="M59" s="11">
        <f t="shared" si="0"/>
        <v>45</v>
      </c>
      <c r="N59" s="11">
        <f t="shared" si="1"/>
        <v>38</v>
      </c>
      <c r="O59" s="6"/>
    </row>
    <row r="60" spans="1:15" ht="22.05" customHeight="1" x14ac:dyDescent="0.4">
      <c r="A60" s="7">
        <v>55</v>
      </c>
      <c r="B60" s="5" t="s">
        <v>31</v>
      </c>
      <c r="C60" s="10" t="s">
        <v>140</v>
      </c>
      <c r="D60" s="8">
        <v>100</v>
      </c>
      <c r="E60" s="8">
        <v>100</v>
      </c>
      <c r="F60" s="11">
        <v>12</v>
      </c>
      <c r="G60" s="11">
        <v>15</v>
      </c>
      <c r="H60" s="11">
        <v>5</v>
      </c>
      <c r="I60" s="12">
        <v>-1</v>
      </c>
      <c r="J60" s="13">
        <v>7</v>
      </c>
      <c r="K60" s="14">
        <v>-1</v>
      </c>
      <c r="L60" s="13">
        <v>13</v>
      </c>
      <c r="M60" s="11">
        <f t="shared" si="0"/>
        <v>50</v>
      </c>
      <c r="N60" s="11">
        <f t="shared" si="1"/>
        <v>42</v>
      </c>
      <c r="O60" s="6"/>
    </row>
    <row r="61" spans="1:15" ht="22.05" customHeight="1" x14ac:dyDescent="0.4">
      <c r="A61" s="7">
        <v>56</v>
      </c>
      <c r="B61" s="5" t="s">
        <v>22</v>
      </c>
      <c r="C61" s="10" t="s">
        <v>141</v>
      </c>
      <c r="D61" s="8">
        <v>86.67</v>
      </c>
      <c r="E61" s="8">
        <v>100</v>
      </c>
      <c r="F61" s="11">
        <v>14</v>
      </c>
      <c r="G61" s="11">
        <v>15</v>
      </c>
      <c r="H61" s="11">
        <v>8</v>
      </c>
      <c r="I61" s="12">
        <v>16</v>
      </c>
      <c r="J61" s="13">
        <v>9</v>
      </c>
      <c r="K61" s="14">
        <v>20</v>
      </c>
      <c r="L61" s="13">
        <v>13</v>
      </c>
      <c r="M61" s="11">
        <f t="shared" si="0"/>
        <v>95</v>
      </c>
      <c r="N61" s="11">
        <f t="shared" si="1"/>
        <v>80</v>
      </c>
      <c r="O61" s="6"/>
    </row>
    <row r="62" spans="1:15" ht="22.05" customHeight="1" x14ac:dyDescent="0.4">
      <c r="A62" s="7">
        <v>57</v>
      </c>
      <c r="B62" s="5" t="s">
        <v>12</v>
      </c>
      <c r="C62" s="10" t="s">
        <v>142</v>
      </c>
      <c r="D62" s="8">
        <v>100</v>
      </c>
      <c r="E62" s="8">
        <v>100</v>
      </c>
      <c r="F62" s="11">
        <v>15</v>
      </c>
      <c r="G62" s="11">
        <v>16</v>
      </c>
      <c r="H62" s="11">
        <v>6</v>
      </c>
      <c r="I62" s="12">
        <v>14</v>
      </c>
      <c r="J62" s="13">
        <v>9</v>
      </c>
      <c r="K62" s="14">
        <v>30</v>
      </c>
      <c r="L62" s="13">
        <v>13</v>
      </c>
      <c r="M62" s="11">
        <f t="shared" si="0"/>
        <v>103</v>
      </c>
      <c r="N62" s="11">
        <f t="shared" si="1"/>
        <v>86</v>
      </c>
      <c r="O62" s="6"/>
    </row>
    <row r="63" spans="1:15" ht="22.05" customHeight="1" x14ac:dyDescent="0.4">
      <c r="A63" s="7">
        <v>58</v>
      </c>
      <c r="B63" s="5" t="s">
        <v>10</v>
      </c>
      <c r="C63" s="10" t="s">
        <v>143</v>
      </c>
      <c r="D63" s="8">
        <v>80</v>
      </c>
      <c r="E63" s="8">
        <v>66.67</v>
      </c>
      <c r="F63" s="11">
        <v>16</v>
      </c>
      <c r="G63" s="11">
        <v>16</v>
      </c>
      <c r="H63" s="11">
        <v>6</v>
      </c>
      <c r="I63" s="12">
        <v>12</v>
      </c>
      <c r="J63" s="13">
        <v>6</v>
      </c>
      <c r="K63" s="14">
        <v>30</v>
      </c>
      <c r="L63" s="13">
        <v>8</v>
      </c>
      <c r="M63" s="11">
        <f t="shared" si="0"/>
        <v>94</v>
      </c>
      <c r="N63" s="11">
        <f t="shared" si="1"/>
        <v>79</v>
      </c>
      <c r="O63" s="6"/>
    </row>
    <row r="64" spans="1:15" ht="22.05" customHeight="1" x14ac:dyDescent="0.4">
      <c r="A64" s="7">
        <v>59</v>
      </c>
      <c r="B64" s="5" t="s">
        <v>7</v>
      </c>
      <c r="C64" s="10" t="s">
        <v>144</v>
      </c>
      <c r="D64" s="8">
        <v>100</v>
      </c>
      <c r="E64" s="8">
        <v>100</v>
      </c>
      <c r="F64" s="11">
        <v>17</v>
      </c>
      <c r="G64" s="11">
        <v>16</v>
      </c>
      <c r="H64" s="11">
        <v>7</v>
      </c>
      <c r="I64" s="12">
        <v>9</v>
      </c>
      <c r="J64" s="13">
        <v>9</v>
      </c>
      <c r="K64" s="14">
        <v>30</v>
      </c>
      <c r="L64" s="13">
        <v>13</v>
      </c>
      <c r="M64" s="11">
        <f t="shared" si="0"/>
        <v>101</v>
      </c>
      <c r="N64" s="11">
        <f t="shared" si="1"/>
        <v>85</v>
      </c>
      <c r="O64" s="6"/>
    </row>
    <row r="65" spans="1:15" ht="22.05" customHeight="1" x14ac:dyDescent="0.4">
      <c r="A65" s="7">
        <v>60</v>
      </c>
      <c r="B65" s="5" t="s">
        <v>25</v>
      </c>
      <c r="C65" s="10" t="s">
        <v>145</v>
      </c>
      <c r="D65" s="8">
        <v>86.67</v>
      </c>
      <c r="E65" s="8">
        <v>66.67</v>
      </c>
      <c r="F65" s="11">
        <v>13</v>
      </c>
      <c r="G65" s="11">
        <v>12</v>
      </c>
      <c r="H65" s="11">
        <v>6</v>
      </c>
      <c r="I65" s="12">
        <v>8</v>
      </c>
      <c r="J65" s="13">
        <v>7</v>
      </c>
      <c r="K65" s="14">
        <v>30</v>
      </c>
      <c r="L65" s="13">
        <v>11</v>
      </c>
      <c r="M65" s="11">
        <f t="shared" si="0"/>
        <v>87</v>
      </c>
      <c r="N65" s="11">
        <f t="shared" si="1"/>
        <v>73</v>
      </c>
      <c r="O65" s="6"/>
    </row>
    <row r="66" spans="1:15" ht="22.05" customHeight="1" x14ac:dyDescent="0.4">
      <c r="A66" s="7">
        <v>61</v>
      </c>
      <c r="B66" s="5" t="s">
        <v>49</v>
      </c>
      <c r="C66" s="10" t="s">
        <v>146</v>
      </c>
      <c r="D66" s="8">
        <v>86.67</v>
      </c>
      <c r="E66" s="8">
        <v>100</v>
      </c>
      <c r="F66" s="11">
        <v>15</v>
      </c>
      <c r="G66" s="11">
        <v>13</v>
      </c>
      <c r="H66" s="11">
        <v>4</v>
      </c>
      <c r="I66" s="12">
        <v>14</v>
      </c>
      <c r="J66" s="13">
        <v>9</v>
      </c>
      <c r="K66" s="14">
        <v>-1</v>
      </c>
      <c r="L66" s="13">
        <v>11</v>
      </c>
      <c r="M66" s="11">
        <f t="shared" si="0"/>
        <v>65</v>
      </c>
      <c r="N66" s="11">
        <f t="shared" si="1"/>
        <v>55</v>
      </c>
      <c r="O66" s="6"/>
    </row>
    <row r="67" spans="1:15" ht="22.05" customHeight="1" x14ac:dyDescent="0.4">
      <c r="A67" s="7">
        <v>62</v>
      </c>
      <c r="B67" s="5" t="s">
        <v>47</v>
      </c>
      <c r="C67" s="10" t="s">
        <v>147</v>
      </c>
      <c r="D67" s="8">
        <v>60</v>
      </c>
      <c r="E67" s="8">
        <v>66.67</v>
      </c>
      <c r="F67" s="11">
        <v>14</v>
      </c>
      <c r="G67" s="11">
        <v>16</v>
      </c>
      <c r="H67" s="11">
        <v>8</v>
      </c>
      <c r="I67" s="12">
        <v>6</v>
      </c>
      <c r="J67" s="13">
        <v>9</v>
      </c>
      <c r="K67" s="14">
        <v>20</v>
      </c>
      <c r="L67" s="13">
        <v>13</v>
      </c>
      <c r="M67" s="11">
        <f t="shared" si="0"/>
        <v>86</v>
      </c>
      <c r="N67" s="11">
        <f t="shared" si="1"/>
        <v>72</v>
      </c>
      <c r="O67" s="6"/>
    </row>
    <row r="68" spans="1:15" ht="22.05" customHeight="1" x14ac:dyDescent="0.4">
      <c r="A68" s="7">
        <v>63</v>
      </c>
      <c r="B68" s="5" t="s">
        <v>18</v>
      </c>
      <c r="C68" s="10" t="s">
        <v>148</v>
      </c>
      <c r="D68" s="8">
        <v>100</v>
      </c>
      <c r="E68" s="8">
        <v>100</v>
      </c>
      <c r="F68" s="11">
        <v>15</v>
      </c>
      <c r="G68" s="11">
        <v>15</v>
      </c>
      <c r="H68" s="11">
        <v>6</v>
      </c>
      <c r="I68" s="12">
        <v>14</v>
      </c>
      <c r="J68" s="13">
        <v>9</v>
      </c>
      <c r="K68" s="14">
        <v>20</v>
      </c>
      <c r="L68" s="13">
        <v>13</v>
      </c>
      <c r="M68" s="11">
        <f t="shared" si="0"/>
        <v>92</v>
      </c>
      <c r="N68" s="11">
        <f t="shared" si="1"/>
        <v>77</v>
      </c>
      <c r="O68" s="6"/>
    </row>
    <row r="69" spans="1:15" ht="22.05" customHeight="1" x14ac:dyDescent="0.4">
      <c r="A69" s="7">
        <v>64</v>
      </c>
      <c r="B69" s="5" t="s">
        <v>67</v>
      </c>
      <c r="C69" s="10" t="s">
        <v>149</v>
      </c>
      <c r="D69" s="8">
        <v>66.67</v>
      </c>
      <c r="E69" s="8">
        <v>66.67</v>
      </c>
      <c r="F69" s="11">
        <v>-1</v>
      </c>
      <c r="G69" s="11">
        <v>-1</v>
      </c>
      <c r="H69" s="11">
        <v>-1</v>
      </c>
      <c r="I69" s="12">
        <v>-1</v>
      </c>
      <c r="J69" s="13">
        <v>6</v>
      </c>
      <c r="K69" s="14">
        <v>30</v>
      </c>
      <c r="L69" s="13">
        <v>8</v>
      </c>
      <c r="M69" s="11">
        <f t="shared" si="0"/>
        <v>40</v>
      </c>
      <c r="N69" s="11">
        <f t="shared" si="1"/>
        <v>34</v>
      </c>
      <c r="O69" s="6"/>
    </row>
    <row r="70" spans="1:15" ht="22.05" customHeight="1" x14ac:dyDescent="0.4">
      <c r="A70" s="7">
        <v>65</v>
      </c>
      <c r="B70" s="5" t="s">
        <v>50</v>
      </c>
      <c r="C70" s="10" t="s">
        <v>150</v>
      </c>
      <c r="D70" s="8">
        <v>53.33</v>
      </c>
      <c r="E70" s="8">
        <v>66.67</v>
      </c>
      <c r="F70" s="11">
        <v>-1</v>
      </c>
      <c r="G70" s="11">
        <v>-1</v>
      </c>
      <c r="H70" s="11">
        <v>5</v>
      </c>
      <c r="I70" s="12">
        <v>-1</v>
      </c>
      <c r="J70" s="13">
        <v>-1</v>
      </c>
      <c r="K70" s="14">
        <v>30</v>
      </c>
      <c r="L70" s="13">
        <v>8</v>
      </c>
      <c r="M70" s="11">
        <f t="shared" si="0"/>
        <v>39</v>
      </c>
      <c r="N70" s="11">
        <f t="shared" si="1"/>
        <v>33</v>
      </c>
      <c r="O70" s="6"/>
    </row>
    <row r="71" spans="1:15" ht="22.05" customHeight="1" x14ac:dyDescent="0.4">
      <c r="A71" s="7">
        <v>66</v>
      </c>
      <c r="B71" s="5" t="s">
        <v>46</v>
      </c>
      <c r="C71" s="10" t="s">
        <v>151</v>
      </c>
      <c r="D71" s="8">
        <v>66.67</v>
      </c>
      <c r="E71" s="8">
        <v>66.67</v>
      </c>
      <c r="F71" s="11">
        <v>0</v>
      </c>
      <c r="G71" s="11">
        <v>13</v>
      </c>
      <c r="H71" s="11">
        <v>3</v>
      </c>
      <c r="I71" s="12">
        <v>9</v>
      </c>
      <c r="J71" s="13">
        <v>4</v>
      </c>
      <c r="K71" s="14">
        <v>30</v>
      </c>
      <c r="L71" s="13">
        <v>8</v>
      </c>
      <c r="M71" s="11">
        <f t="shared" ref="M71:M77" si="2">SUM(F71:L71)</f>
        <v>67</v>
      </c>
      <c r="N71" s="11">
        <f t="shared" ref="N71:N77" si="3">ROUNDUP(100*M71/120,0)</f>
        <v>56</v>
      </c>
      <c r="O71" s="6"/>
    </row>
    <row r="72" spans="1:15" ht="22.05" customHeight="1" x14ac:dyDescent="0.4">
      <c r="A72" s="7">
        <v>67</v>
      </c>
      <c r="B72" s="5" t="s">
        <v>220</v>
      </c>
      <c r="C72" s="10" t="s">
        <v>152</v>
      </c>
      <c r="D72" s="8">
        <v>60</v>
      </c>
      <c r="E72" s="8">
        <v>33.33</v>
      </c>
      <c r="F72" s="11">
        <v>14</v>
      </c>
      <c r="G72" s="11">
        <v>13</v>
      </c>
      <c r="H72" s="11">
        <v>8</v>
      </c>
      <c r="I72" s="12">
        <v>13</v>
      </c>
      <c r="J72" s="13">
        <v>9</v>
      </c>
      <c r="K72" s="14">
        <v>-1</v>
      </c>
      <c r="L72" s="13">
        <v>8</v>
      </c>
      <c r="M72" s="11">
        <f t="shared" si="2"/>
        <v>64</v>
      </c>
      <c r="N72" s="11">
        <f t="shared" si="3"/>
        <v>54</v>
      </c>
      <c r="O72" s="6"/>
    </row>
    <row r="73" spans="1:15" ht="22.05" customHeight="1" x14ac:dyDescent="0.4">
      <c r="A73" s="7">
        <v>68</v>
      </c>
      <c r="B73" s="5" t="s">
        <v>221</v>
      </c>
      <c r="C73" s="10" t="s">
        <v>153</v>
      </c>
      <c r="D73" s="8">
        <v>93.33</v>
      </c>
      <c r="E73" s="8">
        <v>66.67</v>
      </c>
      <c r="F73" s="11">
        <v>-1</v>
      </c>
      <c r="G73" s="11">
        <v>-1</v>
      </c>
      <c r="H73" s="11">
        <v>-1</v>
      </c>
      <c r="I73" s="12">
        <v>-1</v>
      </c>
      <c r="J73" s="13">
        <v>9</v>
      </c>
      <c r="K73" s="14">
        <v>30</v>
      </c>
      <c r="L73" s="13">
        <v>8</v>
      </c>
      <c r="M73" s="11">
        <f t="shared" si="2"/>
        <v>43</v>
      </c>
      <c r="N73" s="11">
        <f t="shared" si="3"/>
        <v>36</v>
      </c>
      <c r="O73" s="6"/>
    </row>
    <row r="74" spans="1:15" ht="22.05" customHeight="1" x14ac:dyDescent="0.4">
      <c r="A74" s="7">
        <v>69</v>
      </c>
      <c r="B74" s="5" t="s">
        <v>238</v>
      </c>
      <c r="C74" s="10" t="s">
        <v>154</v>
      </c>
      <c r="D74" s="8">
        <v>60</v>
      </c>
      <c r="E74" s="8">
        <v>66.67</v>
      </c>
      <c r="F74" s="11">
        <v>-1</v>
      </c>
      <c r="G74" s="11">
        <v>-1</v>
      </c>
      <c r="H74" s="11">
        <v>-1</v>
      </c>
      <c r="I74" s="12">
        <v>-1</v>
      </c>
      <c r="J74" s="13">
        <v>-1</v>
      </c>
      <c r="K74" s="14">
        <v>-1</v>
      </c>
      <c r="L74" s="13">
        <v>8</v>
      </c>
      <c r="M74" s="11">
        <f t="shared" si="2"/>
        <v>2</v>
      </c>
      <c r="N74" s="11">
        <f t="shared" si="3"/>
        <v>2</v>
      </c>
      <c r="O74" s="6"/>
    </row>
    <row r="75" spans="1:15" ht="22.05" customHeight="1" x14ac:dyDescent="0.4">
      <c r="A75" s="7">
        <v>70</v>
      </c>
      <c r="B75" s="5" t="s">
        <v>222</v>
      </c>
      <c r="C75" s="10" t="s">
        <v>155</v>
      </c>
      <c r="D75" s="8">
        <v>73.33</v>
      </c>
      <c r="E75" s="8">
        <v>66.67</v>
      </c>
      <c r="F75" s="11">
        <v>-1</v>
      </c>
      <c r="G75" s="11">
        <v>-1</v>
      </c>
      <c r="H75" s="11">
        <v>-1</v>
      </c>
      <c r="I75" s="12">
        <v>-1</v>
      </c>
      <c r="J75" s="13">
        <v>-1</v>
      </c>
      <c r="K75" s="14">
        <v>30</v>
      </c>
      <c r="L75" s="13">
        <v>8</v>
      </c>
      <c r="M75" s="11">
        <f t="shared" si="2"/>
        <v>33</v>
      </c>
      <c r="N75" s="11">
        <f t="shared" si="3"/>
        <v>28</v>
      </c>
      <c r="O75" s="6"/>
    </row>
    <row r="76" spans="1:15" ht="22.05" customHeight="1" x14ac:dyDescent="0.4">
      <c r="A76" s="7">
        <v>71</v>
      </c>
      <c r="B76" s="5" t="s">
        <v>239</v>
      </c>
      <c r="C76" s="10" t="s">
        <v>156</v>
      </c>
      <c r="D76" s="8">
        <v>60</v>
      </c>
      <c r="E76" s="8">
        <v>66.67</v>
      </c>
      <c r="F76" s="11">
        <v>-1</v>
      </c>
      <c r="G76" s="11">
        <v>-1</v>
      </c>
      <c r="H76" s="11">
        <v>-1</v>
      </c>
      <c r="I76" s="12">
        <v>-1</v>
      </c>
      <c r="J76" s="13">
        <v>-1</v>
      </c>
      <c r="K76" s="14">
        <v>-1</v>
      </c>
      <c r="L76" s="13">
        <v>8</v>
      </c>
      <c r="M76" s="11">
        <f t="shared" si="2"/>
        <v>2</v>
      </c>
      <c r="N76" s="11">
        <f t="shared" si="3"/>
        <v>2</v>
      </c>
      <c r="O76" s="6"/>
    </row>
    <row r="77" spans="1:15" ht="22.05" customHeight="1" x14ac:dyDescent="0.4">
      <c r="A77" s="7">
        <v>72</v>
      </c>
      <c r="B77" s="5" t="s">
        <v>224</v>
      </c>
      <c r="C77" s="10" t="s">
        <v>157</v>
      </c>
      <c r="D77" s="8">
        <v>73.33</v>
      </c>
      <c r="E77" s="8">
        <v>66.67</v>
      </c>
      <c r="F77" s="11">
        <v>-1</v>
      </c>
      <c r="G77" s="11">
        <v>-1</v>
      </c>
      <c r="H77" s="11">
        <v>-1</v>
      </c>
      <c r="I77" s="12">
        <v>-1</v>
      </c>
      <c r="J77" s="13">
        <v>-1</v>
      </c>
      <c r="K77" s="14">
        <v>-1</v>
      </c>
      <c r="L77" s="13">
        <v>8</v>
      </c>
      <c r="M77" s="11">
        <f t="shared" si="2"/>
        <v>2</v>
      </c>
      <c r="N77" s="11">
        <f t="shared" si="3"/>
        <v>2</v>
      </c>
      <c r="O77" s="6"/>
    </row>
    <row r="79" spans="1:15" ht="22.05" customHeight="1" x14ac:dyDescent="0.45">
      <c r="E79" s="2" t="s">
        <v>83</v>
      </c>
      <c r="F79" s="43">
        <f>COUNTIF(F6:F77,"&gt;=0")</f>
        <v>54</v>
      </c>
      <c r="G79" s="43">
        <f t="shared" ref="G79:N79" si="4">COUNTIF(G6:G77,"&gt;=0")</f>
        <v>51</v>
      </c>
      <c r="H79" s="43">
        <f t="shared" si="4"/>
        <v>52</v>
      </c>
      <c r="I79" s="43">
        <f t="shared" si="4"/>
        <v>49</v>
      </c>
      <c r="J79" s="43">
        <f t="shared" si="4"/>
        <v>64</v>
      </c>
      <c r="K79" s="43">
        <f t="shared" si="4"/>
        <v>58</v>
      </c>
      <c r="L79" s="43">
        <f t="shared" si="4"/>
        <v>72</v>
      </c>
      <c r="M79" s="43">
        <f t="shared" si="4"/>
        <v>72</v>
      </c>
      <c r="N79" s="43">
        <f t="shared" si="4"/>
        <v>72</v>
      </c>
    </row>
    <row r="80" spans="1:15" ht="22.05" customHeight="1" x14ac:dyDescent="0.45">
      <c r="E80" s="2" t="s">
        <v>84</v>
      </c>
      <c r="F80" s="43">
        <f>ROUNDUP(AVERAGE(F6:F77),0)</f>
        <v>10</v>
      </c>
      <c r="G80" s="43">
        <f t="shared" ref="G80:N80" si="5">ROUNDUP(AVERAGE(G6:G77),0)</f>
        <v>11</v>
      </c>
      <c r="H80" s="43">
        <f t="shared" si="5"/>
        <v>5</v>
      </c>
      <c r="I80" s="43">
        <f t="shared" si="5"/>
        <v>8</v>
      </c>
      <c r="J80" s="43">
        <f t="shared" si="5"/>
        <v>7</v>
      </c>
      <c r="K80" s="43">
        <f t="shared" si="5"/>
        <v>21</v>
      </c>
      <c r="L80" s="43">
        <f t="shared" si="5"/>
        <v>11</v>
      </c>
      <c r="M80" s="43">
        <f t="shared" si="5"/>
        <v>70</v>
      </c>
      <c r="N80" s="43">
        <f t="shared" si="5"/>
        <v>59</v>
      </c>
    </row>
    <row r="82" spans="6:6" ht="22.05" customHeight="1" x14ac:dyDescent="0.3">
      <c r="F82" s="3" t="s">
        <v>159</v>
      </c>
    </row>
  </sheetData>
  <mergeCells count="8">
    <mergeCell ref="A1:C1"/>
    <mergeCell ref="A2:C2"/>
    <mergeCell ref="N1:N3"/>
    <mergeCell ref="D1:D2"/>
    <mergeCell ref="D3:D4"/>
    <mergeCell ref="E1:E2"/>
    <mergeCell ref="E3:E4"/>
    <mergeCell ref="M1:M3"/>
  </mergeCells>
  <conditionalFormatting sqref="F6:L77">
    <cfRule type="cellIs" dxfId="19" priority="3" operator="equal">
      <formula>-1</formula>
    </cfRule>
  </conditionalFormatting>
  <conditionalFormatting sqref="D6:E77">
    <cfRule type="cellIs" dxfId="18" priority="2" operator="lessThan">
      <formula>75</formula>
    </cfRule>
  </conditionalFormatting>
  <conditionalFormatting sqref="N6:N77">
    <cfRule type="cellIs" dxfId="17" priority="1" operator="lessThan">
      <formula>60</formula>
    </cfRule>
  </conditionalFormatting>
  <pageMargins left="0.15748031496062992" right="0.15748031496062992" top="0.47244094488188981" bottom="0.15748031496062992" header="0.23622047244094491" footer="0.19685039370078741"/>
  <pageSetup paperSize="9" scale="48" orientation="landscape" r:id="rId1"/>
  <rowBreaks count="1" manualBreakCount="1">
    <brk id="41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8"/>
  <sheetViews>
    <sheetView zoomScale="115" zoomScaleNormal="115" workbookViewId="0">
      <pane xSplit="3" ySplit="4" topLeftCell="D60" activePane="bottomRight" state="frozen"/>
      <selection pane="topRight" activeCell="D1" sqref="D1"/>
      <selection pane="bottomLeft" activeCell="A5" sqref="A5"/>
      <selection pane="bottomRight" activeCell="M5" sqref="M5:M76"/>
    </sheetView>
  </sheetViews>
  <sheetFormatPr defaultRowHeight="18" x14ac:dyDescent="0.35"/>
  <cols>
    <col min="1" max="1" width="7.44140625" style="49" bestFit="1" customWidth="1"/>
    <col min="2" max="2" width="14.88671875" style="49" bestFit="1" customWidth="1"/>
    <col min="3" max="3" width="57.6640625" style="49" bestFit="1" customWidth="1"/>
    <col min="4" max="4" width="11.33203125" style="4" bestFit="1" customWidth="1"/>
    <col min="5" max="5" width="10.77734375" style="4" bestFit="1" customWidth="1"/>
    <col min="6" max="7" width="6.44140625" style="4" bestFit="1" customWidth="1"/>
    <col min="8" max="8" width="7.88671875" style="4" bestFit="1" customWidth="1"/>
    <col min="9" max="9" width="11.33203125" style="4" bestFit="1" customWidth="1"/>
    <col min="10" max="10" width="10.77734375" style="4" bestFit="1" customWidth="1"/>
    <col min="11" max="11" width="6.44140625" style="4" bestFit="1" customWidth="1"/>
    <col min="12" max="12" width="6.44140625" bestFit="1" customWidth="1"/>
    <col min="13" max="13" width="7.44140625" bestFit="1" customWidth="1"/>
  </cols>
  <sheetData>
    <row r="2" spans="1:13" x14ac:dyDescent="0.35">
      <c r="D2" s="81" t="s">
        <v>245</v>
      </c>
      <c r="E2" s="82"/>
      <c r="F2" s="82"/>
      <c r="G2" s="83"/>
      <c r="H2" s="59" t="s">
        <v>243</v>
      </c>
      <c r="I2" s="81" t="s">
        <v>246</v>
      </c>
      <c r="J2" s="82"/>
      <c r="K2" s="82"/>
      <c r="L2" s="83"/>
    </row>
    <row r="3" spans="1:13" x14ac:dyDescent="0.3">
      <c r="A3" s="55" t="s">
        <v>54</v>
      </c>
      <c r="B3" s="56" t="s">
        <v>55</v>
      </c>
      <c r="C3" s="57" t="s">
        <v>158</v>
      </c>
      <c r="D3" s="58" t="s">
        <v>240</v>
      </c>
      <c r="E3" s="58" t="s">
        <v>241</v>
      </c>
      <c r="F3" s="58" t="s">
        <v>242</v>
      </c>
      <c r="G3" s="58" t="s">
        <v>77</v>
      </c>
      <c r="H3" s="59" t="s">
        <v>243</v>
      </c>
      <c r="I3" s="58" t="s">
        <v>240</v>
      </c>
      <c r="J3" s="58" t="s">
        <v>241</v>
      </c>
      <c r="K3" s="58" t="s">
        <v>242</v>
      </c>
      <c r="L3" s="58" t="s">
        <v>77</v>
      </c>
      <c r="M3" s="58" t="s">
        <v>77</v>
      </c>
    </row>
    <row r="4" spans="1:13" x14ac:dyDescent="0.3">
      <c r="A4" s="55"/>
      <c r="B4" s="56"/>
      <c r="C4" s="57"/>
      <c r="D4" s="58">
        <v>1.5</v>
      </c>
      <c r="E4" s="58">
        <v>1.5</v>
      </c>
      <c r="F4" s="58">
        <v>2</v>
      </c>
      <c r="G4" s="58">
        <v>5</v>
      </c>
      <c r="H4" s="58">
        <v>5</v>
      </c>
      <c r="I4" s="58">
        <v>1.5</v>
      </c>
      <c r="J4" s="58">
        <v>1.5</v>
      </c>
      <c r="K4" s="58">
        <v>2</v>
      </c>
      <c r="L4" s="58">
        <f>SUM(I4:K4)</f>
        <v>5</v>
      </c>
      <c r="M4" s="58">
        <f>SUM(G4,H4,L4)</f>
        <v>15</v>
      </c>
    </row>
    <row r="5" spans="1:13" x14ac:dyDescent="0.3">
      <c r="A5" s="50">
        <v>1</v>
      </c>
      <c r="B5" s="51" t="s">
        <v>6</v>
      </c>
      <c r="C5" s="52" t="s">
        <v>86</v>
      </c>
      <c r="D5" s="1">
        <v>1.5</v>
      </c>
      <c r="E5" s="1">
        <v>1.5</v>
      </c>
      <c r="F5" s="1">
        <v>2</v>
      </c>
      <c r="G5" s="45">
        <f>SUM(D5:F5)</f>
        <v>5</v>
      </c>
      <c r="H5" s="46">
        <v>5</v>
      </c>
      <c r="I5" s="1">
        <v>1.5</v>
      </c>
      <c r="J5" s="1">
        <v>1.5</v>
      </c>
      <c r="K5" s="1">
        <v>2</v>
      </c>
      <c r="L5" s="47">
        <f t="shared" ref="L5:L68" si="0">SUM(I5:K5)</f>
        <v>5</v>
      </c>
      <c r="M5" s="48">
        <f t="shared" ref="M5:M68" si="1">SUM(G5,H5,L5)</f>
        <v>15</v>
      </c>
    </row>
    <row r="6" spans="1:13" x14ac:dyDescent="0.3">
      <c r="A6" s="50">
        <v>2</v>
      </c>
      <c r="B6" s="51" t="s">
        <v>13</v>
      </c>
      <c r="C6" s="52" t="s">
        <v>87</v>
      </c>
      <c r="D6" s="1">
        <v>1.5</v>
      </c>
      <c r="E6" s="1">
        <v>1.5</v>
      </c>
      <c r="F6" s="1">
        <v>2</v>
      </c>
      <c r="G6" s="45">
        <f t="shared" ref="G6:G69" si="2">SUM(D6:F6)</f>
        <v>5</v>
      </c>
      <c r="H6" s="46">
        <v>5</v>
      </c>
      <c r="I6" s="44">
        <v>1.5</v>
      </c>
      <c r="J6" s="44">
        <v>1</v>
      </c>
      <c r="K6" s="44">
        <v>2</v>
      </c>
      <c r="L6" s="47">
        <f t="shared" si="0"/>
        <v>4.5</v>
      </c>
      <c r="M6" s="48">
        <f t="shared" si="1"/>
        <v>14.5</v>
      </c>
    </row>
    <row r="7" spans="1:13" x14ac:dyDescent="0.3">
      <c r="A7" s="50">
        <v>3</v>
      </c>
      <c r="B7" s="51" t="s">
        <v>56</v>
      </c>
      <c r="C7" s="52" t="s">
        <v>88</v>
      </c>
      <c r="D7" s="1">
        <v>1.5</v>
      </c>
      <c r="E7" s="1">
        <v>1.5</v>
      </c>
      <c r="F7" s="1">
        <v>2</v>
      </c>
      <c r="G7" s="45">
        <f t="shared" si="2"/>
        <v>5</v>
      </c>
      <c r="H7" s="46">
        <v>5</v>
      </c>
      <c r="I7" s="44">
        <v>1</v>
      </c>
      <c r="J7" s="44">
        <v>0.5</v>
      </c>
      <c r="K7" s="44">
        <v>2</v>
      </c>
      <c r="L7" s="47">
        <f t="shared" si="0"/>
        <v>3.5</v>
      </c>
      <c r="M7" s="48">
        <f t="shared" si="1"/>
        <v>13.5</v>
      </c>
    </row>
    <row r="8" spans="1:13" x14ac:dyDescent="0.3">
      <c r="A8" s="50">
        <v>4</v>
      </c>
      <c r="B8" s="51" t="s">
        <v>11</v>
      </c>
      <c r="C8" s="52" t="s">
        <v>89</v>
      </c>
      <c r="D8" s="1">
        <v>1.5</v>
      </c>
      <c r="E8" s="1">
        <v>1.5</v>
      </c>
      <c r="F8" s="1">
        <v>2</v>
      </c>
      <c r="G8" s="45">
        <f t="shared" si="2"/>
        <v>5</v>
      </c>
      <c r="H8" s="46">
        <v>5</v>
      </c>
      <c r="I8" s="44">
        <v>1.5</v>
      </c>
      <c r="J8" s="44">
        <v>1.5</v>
      </c>
      <c r="K8" s="44">
        <v>2</v>
      </c>
      <c r="L8" s="47">
        <f t="shared" si="0"/>
        <v>5</v>
      </c>
      <c r="M8" s="48">
        <f t="shared" si="1"/>
        <v>15</v>
      </c>
    </row>
    <row r="9" spans="1:13" x14ac:dyDescent="0.3">
      <c r="A9" s="50">
        <v>5</v>
      </c>
      <c r="B9" s="51" t="s">
        <v>30</v>
      </c>
      <c r="C9" s="52" t="s">
        <v>90</v>
      </c>
      <c r="D9" s="1">
        <v>1.5</v>
      </c>
      <c r="E9" s="1">
        <v>1.5</v>
      </c>
      <c r="F9" s="1">
        <v>2</v>
      </c>
      <c r="G9" s="45">
        <f t="shared" si="2"/>
        <v>5</v>
      </c>
      <c r="H9" s="46">
        <v>5</v>
      </c>
      <c r="I9" s="44">
        <v>1.5</v>
      </c>
      <c r="J9" s="44">
        <v>1.5</v>
      </c>
      <c r="K9" s="44">
        <v>2</v>
      </c>
      <c r="L9" s="47">
        <f t="shared" si="0"/>
        <v>5</v>
      </c>
      <c r="M9" s="48">
        <f t="shared" si="1"/>
        <v>15</v>
      </c>
    </row>
    <row r="10" spans="1:13" x14ac:dyDescent="0.3">
      <c r="A10" s="50">
        <v>6</v>
      </c>
      <c r="B10" s="51" t="s">
        <v>20</v>
      </c>
      <c r="C10" s="52" t="s">
        <v>91</v>
      </c>
      <c r="D10" s="1">
        <v>1.5</v>
      </c>
      <c r="E10" s="1">
        <v>1.5</v>
      </c>
      <c r="F10" s="1">
        <v>2</v>
      </c>
      <c r="G10" s="45">
        <f t="shared" si="2"/>
        <v>5</v>
      </c>
      <c r="H10" s="46">
        <v>5</v>
      </c>
      <c r="I10" s="1">
        <v>1.5</v>
      </c>
      <c r="J10" s="1">
        <v>1</v>
      </c>
      <c r="K10" s="1">
        <v>2</v>
      </c>
      <c r="L10" s="47">
        <f t="shared" si="0"/>
        <v>4.5</v>
      </c>
      <c r="M10" s="48">
        <f t="shared" si="1"/>
        <v>14.5</v>
      </c>
    </row>
    <row r="11" spans="1:13" x14ac:dyDescent="0.3">
      <c r="A11" s="50">
        <v>7</v>
      </c>
      <c r="B11" s="51" t="s">
        <v>32</v>
      </c>
      <c r="C11" s="52" t="s">
        <v>92</v>
      </c>
      <c r="D11" s="1">
        <v>1.5</v>
      </c>
      <c r="E11" s="1">
        <v>1.5</v>
      </c>
      <c r="F11" s="1">
        <v>2</v>
      </c>
      <c r="G11" s="45">
        <f t="shared" si="2"/>
        <v>5</v>
      </c>
      <c r="H11" s="46">
        <v>5</v>
      </c>
      <c r="I11" s="44">
        <v>1</v>
      </c>
      <c r="J11" s="44">
        <v>1</v>
      </c>
      <c r="K11" s="44">
        <v>2</v>
      </c>
      <c r="L11" s="47">
        <f t="shared" si="0"/>
        <v>4</v>
      </c>
      <c r="M11" s="48">
        <f t="shared" si="1"/>
        <v>14</v>
      </c>
    </row>
    <row r="12" spans="1:13" x14ac:dyDescent="0.3">
      <c r="A12" s="50">
        <v>8</v>
      </c>
      <c r="B12" s="51" t="s">
        <v>2</v>
      </c>
      <c r="C12" s="52" t="s">
        <v>93</v>
      </c>
      <c r="D12" s="1">
        <v>1.5</v>
      </c>
      <c r="E12" s="1">
        <v>1.5</v>
      </c>
      <c r="F12" s="1">
        <v>2</v>
      </c>
      <c r="G12" s="45">
        <f t="shared" si="2"/>
        <v>5</v>
      </c>
      <c r="H12" s="46">
        <v>5</v>
      </c>
      <c r="I12" s="1">
        <v>1.5</v>
      </c>
      <c r="J12" s="1">
        <v>1.5</v>
      </c>
      <c r="K12" s="1">
        <v>2</v>
      </c>
      <c r="L12" s="47">
        <f t="shared" si="0"/>
        <v>5</v>
      </c>
      <c r="M12" s="48">
        <f t="shared" si="1"/>
        <v>15</v>
      </c>
    </row>
    <row r="13" spans="1:13" x14ac:dyDescent="0.3">
      <c r="A13" s="50">
        <v>9</v>
      </c>
      <c r="B13" s="51" t="s">
        <v>53</v>
      </c>
      <c r="C13" s="52" t="s">
        <v>94</v>
      </c>
      <c r="D13" s="1">
        <v>1.5</v>
      </c>
      <c r="E13" s="1">
        <v>1.5</v>
      </c>
      <c r="F13" s="1">
        <v>2</v>
      </c>
      <c r="G13" s="45">
        <f t="shared" si="2"/>
        <v>5</v>
      </c>
      <c r="H13" s="46">
        <v>5</v>
      </c>
      <c r="I13" s="44">
        <v>1</v>
      </c>
      <c r="J13" s="44">
        <v>0.5</v>
      </c>
      <c r="K13" s="44">
        <v>2</v>
      </c>
      <c r="L13" s="47">
        <f t="shared" si="0"/>
        <v>3.5</v>
      </c>
      <c r="M13" s="48">
        <f t="shared" si="1"/>
        <v>13.5</v>
      </c>
    </row>
    <row r="14" spans="1:13" x14ac:dyDescent="0.3">
      <c r="A14" s="50">
        <v>10</v>
      </c>
      <c r="B14" s="51" t="s">
        <v>0</v>
      </c>
      <c r="C14" s="52" t="s">
        <v>95</v>
      </c>
      <c r="D14" s="1">
        <v>1.5</v>
      </c>
      <c r="E14" s="1">
        <v>1.5</v>
      </c>
      <c r="F14" s="1">
        <v>2</v>
      </c>
      <c r="G14" s="45">
        <f t="shared" si="2"/>
        <v>5</v>
      </c>
      <c r="H14" s="46">
        <v>5</v>
      </c>
      <c r="I14" s="44">
        <v>1.5</v>
      </c>
      <c r="J14" s="44">
        <v>1.5</v>
      </c>
      <c r="K14" s="44">
        <v>2</v>
      </c>
      <c r="L14" s="47">
        <f t="shared" si="0"/>
        <v>5</v>
      </c>
      <c r="M14" s="48">
        <f t="shared" si="1"/>
        <v>15</v>
      </c>
    </row>
    <row r="15" spans="1:13" x14ac:dyDescent="0.3">
      <c r="A15" s="50">
        <v>11</v>
      </c>
      <c r="B15" s="51" t="s">
        <v>23</v>
      </c>
      <c r="C15" s="52" t="s">
        <v>96</v>
      </c>
      <c r="D15" s="1">
        <v>1.5</v>
      </c>
      <c r="E15" s="1">
        <v>1.5</v>
      </c>
      <c r="F15" s="1">
        <v>1</v>
      </c>
      <c r="G15" s="45">
        <f t="shared" si="2"/>
        <v>4</v>
      </c>
      <c r="H15" s="46">
        <v>5</v>
      </c>
      <c r="I15" s="44">
        <v>1.5</v>
      </c>
      <c r="J15" s="44">
        <v>1.5</v>
      </c>
      <c r="K15" s="44">
        <v>1.5</v>
      </c>
      <c r="L15" s="47">
        <f t="shared" si="0"/>
        <v>4.5</v>
      </c>
      <c r="M15" s="48">
        <f t="shared" si="1"/>
        <v>13.5</v>
      </c>
    </row>
    <row r="16" spans="1:13" x14ac:dyDescent="0.3">
      <c r="A16" s="50">
        <v>12</v>
      </c>
      <c r="B16" s="51" t="s">
        <v>48</v>
      </c>
      <c r="C16" s="52" t="s">
        <v>97</v>
      </c>
      <c r="D16" s="1">
        <v>1.5</v>
      </c>
      <c r="E16" s="1">
        <v>1.5</v>
      </c>
      <c r="F16" s="1">
        <v>2</v>
      </c>
      <c r="G16" s="45">
        <f t="shared" si="2"/>
        <v>5</v>
      </c>
      <c r="H16" s="46">
        <v>5</v>
      </c>
      <c r="I16" s="44">
        <v>1.5</v>
      </c>
      <c r="J16" s="44">
        <v>1.5</v>
      </c>
      <c r="K16" s="44">
        <v>2</v>
      </c>
      <c r="L16" s="47">
        <f t="shared" si="0"/>
        <v>5</v>
      </c>
      <c r="M16" s="48">
        <f t="shared" si="1"/>
        <v>15</v>
      </c>
    </row>
    <row r="17" spans="1:13" x14ac:dyDescent="0.3">
      <c r="A17" s="50">
        <v>13</v>
      </c>
      <c r="B17" s="51" t="s">
        <v>17</v>
      </c>
      <c r="C17" s="52" t="s">
        <v>98</v>
      </c>
      <c r="D17" s="1">
        <v>1.5</v>
      </c>
      <c r="E17" s="1">
        <v>1.5</v>
      </c>
      <c r="F17" s="1">
        <v>2</v>
      </c>
      <c r="G17" s="45">
        <f t="shared" si="2"/>
        <v>5</v>
      </c>
      <c r="H17" s="46">
        <v>5</v>
      </c>
      <c r="I17" s="44">
        <v>1.5</v>
      </c>
      <c r="J17" s="44">
        <v>1.5</v>
      </c>
      <c r="K17" s="44">
        <v>2</v>
      </c>
      <c r="L17" s="47">
        <f t="shared" si="0"/>
        <v>5</v>
      </c>
      <c r="M17" s="48">
        <f t="shared" si="1"/>
        <v>15</v>
      </c>
    </row>
    <row r="18" spans="1:13" x14ac:dyDescent="0.3">
      <c r="A18" s="50">
        <v>14</v>
      </c>
      <c r="B18" s="51" t="s">
        <v>57</v>
      </c>
      <c r="C18" s="52" t="s">
        <v>99</v>
      </c>
      <c r="D18" s="1">
        <v>1.5</v>
      </c>
      <c r="E18" s="1">
        <v>1.5</v>
      </c>
      <c r="F18" s="1">
        <v>2</v>
      </c>
      <c r="G18" s="45">
        <f t="shared" si="2"/>
        <v>5</v>
      </c>
      <c r="H18" s="46">
        <v>5</v>
      </c>
      <c r="I18" s="44">
        <v>1.5</v>
      </c>
      <c r="J18" s="44">
        <v>1.5</v>
      </c>
      <c r="K18" s="44">
        <v>2</v>
      </c>
      <c r="L18" s="47">
        <f t="shared" si="0"/>
        <v>5</v>
      </c>
      <c r="M18" s="48">
        <f t="shared" si="1"/>
        <v>15</v>
      </c>
    </row>
    <row r="19" spans="1:13" x14ac:dyDescent="0.3">
      <c r="A19" s="50">
        <v>15</v>
      </c>
      <c r="B19" s="51" t="s">
        <v>9</v>
      </c>
      <c r="C19" s="52" t="s">
        <v>100</v>
      </c>
      <c r="D19" s="1">
        <v>1.5</v>
      </c>
      <c r="E19" s="1">
        <v>1.5</v>
      </c>
      <c r="F19" s="1">
        <v>2</v>
      </c>
      <c r="G19" s="45">
        <f t="shared" si="2"/>
        <v>5</v>
      </c>
      <c r="H19" s="46">
        <v>5</v>
      </c>
      <c r="I19" s="44">
        <v>1.5</v>
      </c>
      <c r="J19" s="44">
        <v>1.5</v>
      </c>
      <c r="K19" s="44">
        <v>2</v>
      </c>
      <c r="L19" s="47">
        <f t="shared" si="0"/>
        <v>5</v>
      </c>
      <c r="M19" s="48">
        <f t="shared" si="1"/>
        <v>15</v>
      </c>
    </row>
    <row r="20" spans="1:13" x14ac:dyDescent="0.3">
      <c r="A20" s="50">
        <v>16</v>
      </c>
      <c r="B20" s="51" t="s">
        <v>58</v>
      </c>
      <c r="C20" s="52" t="s">
        <v>101</v>
      </c>
      <c r="D20" s="1">
        <v>1.5</v>
      </c>
      <c r="E20" s="1">
        <v>1.5</v>
      </c>
      <c r="F20" s="1">
        <v>1</v>
      </c>
      <c r="G20" s="45">
        <f t="shared" si="2"/>
        <v>4</v>
      </c>
      <c r="H20" s="46">
        <v>5</v>
      </c>
      <c r="I20" s="1">
        <v>1</v>
      </c>
      <c r="J20" s="1">
        <v>0</v>
      </c>
      <c r="K20" s="1">
        <v>1</v>
      </c>
      <c r="L20" s="47">
        <f t="shared" si="0"/>
        <v>2</v>
      </c>
      <c r="M20" s="48">
        <f t="shared" si="1"/>
        <v>11</v>
      </c>
    </row>
    <row r="21" spans="1:13" x14ac:dyDescent="0.3">
      <c r="A21" s="50">
        <v>17</v>
      </c>
      <c r="B21" s="51" t="s">
        <v>44</v>
      </c>
      <c r="C21" s="52" t="s">
        <v>102</v>
      </c>
      <c r="D21" s="1">
        <v>1.5</v>
      </c>
      <c r="E21" s="1">
        <v>1.5</v>
      </c>
      <c r="F21" s="1">
        <v>2</v>
      </c>
      <c r="G21" s="45">
        <f t="shared" si="2"/>
        <v>5</v>
      </c>
      <c r="H21" s="46">
        <v>5</v>
      </c>
      <c r="I21" s="44">
        <v>1.5</v>
      </c>
      <c r="J21" s="44">
        <v>1</v>
      </c>
      <c r="K21" s="44">
        <v>2</v>
      </c>
      <c r="L21" s="47">
        <f t="shared" si="0"/>
        <v>4.5</v>
      </c>
      <c r="M21" s="48">
        <f t="shared" si="1"/>
        <v>14.5</v>
      </c>
    </row>
    <row r="22" spans="1:13" x14ac:dyDescent="0.3">
      <c r="A22" s="50">
        <v>18</v>
      </c>
      <c r="B22" s="51" t="s">
        <v>41</v>
      </c>
      <c r="C22" s="52" t="s">
        <v>103</v>
      </c>
      <c r="D22" s="1">
        <v>1.5</v>
      </c>
      <c r="E22" s="1">
        <v>1.5</v>
      </c>
      <c r="F22" s="1">
        <v>2</v>
      </c>
      <c r="G22" s="45">
        <f t="shared" si="2"/>
        <v>5</v>
      </c>
      <c r="H22" s="46">
        <v>5</v>
      </c>
      <c r="I22" s="1">
        <v>1.5</v>
      </c>
      <c r="J22" s="1">
        <v>1</v>
      </c>
      <c r="K22" s="1">
        <v>2</v>
      </c>
      <c r="L22" s="47">
        <f t="shared" si="0"/>
        <v>4.5</v>
      </c>
      <c r="M22" s="48">
        <f t="shared" si="1"/>
        <v>14.5</v>
      </c>
    </row>
    <row r="23" spans="1:13" x14ac:dyDescent="0.3">
      <c r="A23" s="50">
        <v>19</v>
      </c>
      <c r="B23" s="51" t="s">
        <v>59</v>
      </c>
      <c r="C23" s="52" t="s">
        <v>104</v>
      </c>
      <c r="D23" s="1">
        <v>1.5</v>
      </c>
      <c r="E23" s="1">
        <v>1</v>
      </c>
      <c r="F23" s="1">
        <v>1</v>
      </c>
      <c r="G23" s="45">
        <f t="shared" si="2"/>
        <v>3.5</v>
      </c>
      <c r="H23" s="46">
        <v>4</v>
      </c>
      <c r="I23" s="1">
        <v>0.5</v>
      </c>
      <c r="J23" s="1">
        <v>0</v>
      </c>
      <c r="K23" s="1">
        <v>0.5</v>
      </c>
      <c r="L23" s="47">
        <f t="shared" si="0"/>
        <v>1</v>
      </c>
      <c r="M23" s="48">
        <f t="shared" si="1"/>
        <v>8.5</v>
      </c>
    </row>
    <row r="24" spans="1:13" x14ac:dyDescent="0.3">
      <c r="A24" s="50">
        <v>20</v>
      </c>
      <c r="B24" s="51" t="s">
        <v>38</v>
      </c>
      <c r="C24" s="52" t="s">
        <v>105</v>
      </c>
      <c r="D24" s="1">
        <v>1</v>
      </c>
      <c r="E24" s="1">
        <v>1.5</v>
      </c>
      <c r="F24" s="1">
        <v>1</v>
      </c>
      <c r="G24" s="45">
        <f t="shared" si="2"/>
        <v>3.5</v>
      </c>
      <c r="H24" s="46">
        <v>4</v>
      </c>
      <c r="I24" s="1">
        <v>1</v>
      </c>
      <c r="J24" s="1">
        <v>0.5</v>
      </c>
      <c r="K24" s="1">
        <v>1</v>
      </c>
      <c r="L24" s="47">
        <f t="shared" si="0"/>
        <v>2.5</v>
      </c>
      <c r="M24" s="48">
        <f t="shared" si="1"/>
        <v>10</v>
      </c>
    </row>
    <row r="25" spans="1:13" x14ac:dyDescent="0.3">
      <c r="A25" s="50">
        <v>21</v>
      </c>
      <c r="B25" s="51" t="s">
        <v>45</v>
      </c>
      <c r="C25" s="52" t="s">
        <v>106</v>
      </c>
      <c r="D25" s="1">
        <v>1.5</v>
      </c>
      <c r="E25" s="1">
        <v>1.5</v>
      </c>
      <c r="F25" s="1">
        <v>2</v>
      </c>
      <c r="G25" s="45">
        <f t="shared" si="2"/>
        <v>5</v>
      </c>
      <c r="H25" s="46">
        <v>5</v>
      </c>
      <c r="I25" s="1">
        <v>1</v>
      </c>
      <c r="J25" s="1">
        <v>0.5</v>
      </c>
      <c r="K25" s="1">
        <v>1.5</v>
      </c>
      <c r="L25" s="47">
        <f t="shared" si="0"/>
        <v>3</v>
      </c>
      <c r="M25" s="48">
        <f t="shared" si="1"/>
        <v>13</v>
      </c>
    </row>
    <row r="26" spans="1:13" x14ac:dyDescent="0.3">
      <c r="A26" s="50">
        <v>22</v>
      </c>
      <c r="B26" s="51" t="s">
        <v>15</v>
      </c>
      <c r="C26" s="52" t="s">
        <v>107</v>
      </c>
      <c r="D26" s="1">
        <v>1.5</v>
      </c>
      <c r="E26" s="1">
        <v>1.5</v>
      </c>
      <c r="F26" s="1">
        <v>2</v>
      </c>
      <c r="G26" s="45">
        <f t="shared" si="2"/>
        <v>5</v>
      </c>
      <c r="H26" s="46">
        <v>5</v>
      </c>
      <c r="I26" s="44">
        <v>1.5</v>
      </c>
      <c r="J26" s="44">
        <v>1.5</v>
      </c>
      <c r="K26" s="44">
        <v>2</v>
      </c>
      <c r="L26" s="47">
        <f t="shared" si="0"/>
        <v>5</v>
      </c>
      <c r="M26" s="48">
        <f t="shared" si="1"/>
        <v>15</v>
      </c>
    </row>
    <row r="27" spans="1:13" x14ac:dyDescent="0.3">
      <c r="A27" s="50">
        <v>23</v>
      </c>
      <c r="B27" s="51" t="s">
        <v>60</v>
      </c>
      <c r="C27" s="52" t="s">
        <v>108</v>
      </c>
      <c r="D27" s="1">
        <v>1.5</v>
      </c>
      <c r="E27" s="1">
        <v>1</v>
      </c>
      <c r="F27" s="1">
        <v>1</v>
      </c>
      <c r="G27" s="45">
        <f t="shared" si="2"/>
        <v>3.5</v>
      </c>
      <c r="H27" s="46">
        <v>4</v>
      </c>
      <c r="I27" s="1">
        <v>1</v>
      </c>
      <c r="J27" s="1">
        <v>0.5</v>
      </c>
      <c r="K27" s="1">
        <v>1</v>
      </c>
      <c r="L27" s="47">
        <f t="shared" si="0"/>
        <v>2.5</v>
      </c>
      <c r="M27" s="48">
        <f t="shared" si="1"/>
        <v>10</v>
      </c>
    </row>
    <row r="28" spans="1:13" x14ac:dyDescent="0.3">
      <c r="A28" s="50">
        <v>24</v>
      </c>
      <c r="B28" s="51" t="s">
        <v>5</v>
      </c>
      <c r="C28" s="52" t="s">
        <v>109</v>
      </c>
      <c r="D28" s="1">
        <v>1.5</v>
      </c>
      <c r="E28" s="1">
        <v>1.5</v>
      </c>
      <c r="F28" s="1">
        <v>1</v>
      </c>
      <c r="G28" s="45">
        <f t="shared" si="2"/>
        <v>4</v>
      </c>
      <c r="H28" s="46">
        <v>5</v>
      </c>
      <c r="I28" s="1">
        <v>1.5</v>
      </c>
      <c r="J28" s="1">
        <v>1</v>
      </c>
      <c r="K28" s="1">
        <v>2</v>
      </c>
      <c r="L28" s="47">
        <f t="shared" si="0"/>
        <v>4.5</v>
      </c>
      <c r="M28" s="48">
        <f t="shared" si="1"/>
        <v>13.5</v>
      </c>
    </row>
    <row r="29" spans="1:13" x14ac:dyDescent="0.3">
      <c r="A29" s="50">
        <v>25</v>
      </c>
      <c r="B29" s="51" t="s">
        <v>42</v>
      </c>
      <c r="C29" s="52" t="s">
        <v>110</v>
      </c>
      <c r="D29" s="1">
        <v>1.5</v>
      </c>
      <c r="E29" s="1">
        <v>1.5</v>
      </c>
      <c r="F29" s="1">
        <v>2</v>
      </c>
      <c r="G29" s="45">
        <f t="shared" si="2"/>
        <v>5</v>
      </c>
      <c r="H29" s="46">
        <v>5</v>
      </c>
      <c r="I29" s="44">
        <v>1.5</v>
      </c>
      <c r="J29" s="44">
        <v>1.5</v>
      </c>
      <c r="K29" s="44">
        <v>2</v>
      </c>
      <c r="L29" s="47">
        <f t="shared" si="0"/>
        <v>5</v>
      </c>
      <c r="M29" s="48">
        <f t="shared" si="1"/>
        <v>15</v>
      </c>
    </row>
    <row r="30" spans="1:13" x14ac:dyDescent="0.3">
      <c r="A30" s="50">
        <v>26</v>
      </c>
      <c r="B30" s="51" t="s">
        <v>39</v>
      </c>
      <c r="C30" s="52" t="s">
        <v>111</v>
      </c>
      <c r="D30" s="1">
        <v>1.5</v>
      </c>
      <c r="E30" s="1">
        <v>1.5</v>
      </c>
      <c r="F30" s="1">
        <v>2</v>
      </c>
      <c r="G30" s="45">
        <f t="shared" si="2"/>
        <v>5</v>
      </c>
      <c r="H30" s="46">
        <v>5</v>
      </c>
      <c r="I30" s="1">
        <v>1</v>
      </c>
      <c r="J30" s="1">
        <v>1</v>
      </c>
      <c r="K30" s="1">
        <v>2</v>
      </c>
      <c r="L30" s="47">
        <f t="shared" si="0"/>
        <v>4</v>
      </c>
      <c r="M30" s="48">
        <f t="shared" si="1"/>
        <v>14</v>
      </c>
    </row>
    <row r="31" spans="1:13" x14ac:dyDescent="0.3">
      <c r="A31" s="50">
        <v>27</v>
      </c>
      <c r="B31" s="51" t="s">
        <v>61</v>
      </c>
      <c r="C31" s="52" t="s">
        <v>112</v>
      </c>
      <c r="D31" s="1">
        <v>1.5</v>
      </c>
      <c r="E31" s="1">
        <v>1.5</v>
      </c>
      <c r="F31" s="1">
        <v>2</v>
      </c>
      <c r="G31" s="45">
        <f t="shared" si="2"/>
        <v>5</v>
      </c>
      <c r="H31" s="46">
        <v>5</v>
      </c>
      <c r="I31" s="1">
        <v>1</v>
      </c>
      <c r="J31" s="1">
        <v>1</v>
      </c>
      <c r="K31" s="1">
        <v>2</v>
      </c>
      <c r="L31" s="47">
        <f t="shared" si="0"/>
        <v>4</v>
      </c>
      <c r="M31" s="48">
        <f t="shared" si="1"/>
        <v>14</v>
      </c>
    </row>
    <row r="32" spans="1:13" x14ac:dyDescent="0.3">
      <c r="A32" s="50">
        <v>28</v>
      </c>
      <c r="B32" s="51" t="s">
        <v>27</v>
      </c>
      <c r="C32" s="52" t="s">
        <v>113</v>
      </c>
      <c r="D32" s="1">
        <v>1.5</v>
      </c>
      <c r="E32" s="1">
        <v>1.5</v>
      </c>
      <c r="F32" s="1">
        <v>1</v>
      </c>
      <c r="G32" s="45">
        <f t="shared" si="2"/>
        <v>4</v>
      </c>
      <c r="H32" s="46">
        <v>5</v>
      </c>
      <c r="I32" s="1">
        <v>1.5</v>
      </c>
      <c r="J32" s="1">
        <v>1</v>
      </c>
      <c r="K32" s="1">
        <v>2</v>
      </c>
      <c r="L32" s="47">
        <f t="shared" si="0"/>
        <v>4.5</v>
      </c>
      <c r="M32" s="48">
        <f t="shared" si="1"/>
        <v>13.5</v>
      </c>
    </row>
    <row r="33" spans="1:13" x14ac:dyDescent="0.3">
      <c r="A33" s="50">
        <v>29</v>
      </c>
      <c r="B33" s="51" t="s">
        <v>4</v>
      </c>
      <c r="C33" s="52" t="s">
        <v>114</v>
      </c>
      <c r="D33" s="1">
        <v>1.5</v>
      </c>
      <c r="E33" s="1">
        <v>1.5</v>
      </c>
      <c r="F33" s="1">
        <v>2</v>
      </c>
      <c r="G33" s="45">
        <f t="shared" si="2"/>
        <v>5</v>
      </c>
      <c r="H33" s="46">
        <v>5</v>
      </c>
      <c r="I33" s="44">
        <v>1.5</v>
      </c>
      <c r="J33" s="44">
        <v>1.5</v>
      </c>
      <c r="K33" s="44">
        <v>2</v>
      </c>
      <c r="L33" s="47">
        <f t="shared" si="0"/>
        <v>5</v>
      </c>
      <c r="M33" s="48">
        <f t="shared" si="1"/>
        <v>15</v>
      </c>
    </row>
    <row r="34" spans="1:13" x14ac:dyDescent="0.3">
      <c r="A34" s="50">
        <v>30</v>
      </c>
      <c r="B34" s="51" t="s">
        <v>29</v>
      </c>
      <c r="C34" s="52" t="s">
        <v>115</v>
      </c>
      <c r="D34" s="1">
        <v>1.5</v>
      </c>
      <c r="E34" s="1">
        <v>1.5</v>
      </c>
      <c r="F34" s="1">
        <v>2</v>
      </c>
      <c r="G34" s="45">
        <f t="shared" si="2"/>
        <v>5</v>
      </c>
      <c r="H34" s="46">
        <v>5</v>
      </c>
      <c r="I34" s="1">
        <v>1.5</v>
      </c>
      <c r="J34" s="1">
        <v>1</v>
      </c>
      <c r="K34" s="1">
        <v>2</v>
      </c>
      <c r="L34" s="47">
        <f t="shared" si="0"/>
        <v>4.5</v>
      </c>
      <c r="M34" s="48">
        <f t="shared" si="1"/>
        <v>14.5</v>
      </c>
    </row>
    <row r="35" spans="1:13" x14ac:dyDescent="0.3">
      <c r="A35" s="50">
        <v>31</v>
      </c>
      <c r="B35" s="51" t="s">
        <v>40</v>
      </c>
      <c r="C35" s="52" t="s">
        <v>116</v>
      </c>
      <c r="D35" s="1">
        <v>1</v>
      </c>
      <c r="E35" s="1">
        <v>1.5</v>
      </c>
      <c r="F35" s="1">
        <v>1</v>
      </c>
      <c r="G35" s="45">
        <f t="shared" si="2"/>
        <v>3.5</v>
      </c>
      <c r="H35" s="46">
        <v>4</v>
      </c>
      <c r="I35" s="1">
        <v>1</v>
      </c>
      <c r="J35" s="1">
        <v>0</v>
      </c>
      <c r="K35" s="1">
        <v>1.5</v>
      </c>
      <c r="L35" s="47">
        <f t="shared" si="0"/>
        <v>2.5</v>
      </c>
      <c r="M35" s="48">
        <f t="shared" si="1"/>
        <v>10</v>
      </c>
    </row>
    <row r="36" spans="1:13" x14ac:dyDescent="0.3">
      <c r="A36" s="50">
        <v>32</v>
      </c>
      <c r="B36" s="51" t="s">
        <v>62</v>
      </c>
      <c r="C36" s="52" t="s">
        <v>117</v>
      </c>
      <c r="D36" s="1">
        <v>1.5</v>
      </c>
      <c r="E36" s="1">
        <v>1</v>
      </c>
      <c r="F36" s="1">
        <v>1</v>
      </c>
      <c r="G36" s="45">
        <f t="shared" si="2"/>
        <v>3.5</v>
      </c>
      <c r="H36" s="46">
        <v>4</v>
      </c>
      <c r="I36" s="1">
        <v>1</v>
      </c>
      <c r="J36" s="1">
        <v>0</v>
      </c>
      <c r="K36" s="1">
        <v>1</v>
      </c>
      <c r="L36" s="47">
        <f t="shared" si="0"/>
        <v>2</v>
      </c>
      <c r="M36" s="48">
        <f t="shared" si="1"/>
        <v>9.5</v>
      </c>
    </row>
    <row r="37" spans="1:13" x14ac:dyDescent="0.3">
      <c r="A37" s="50">
        <v>33</v>
      </c>
      <c r="B37" s="51" t="s">
        <v>1</v>
      </c>
      <c r="C37" s="52" t="s">
        <v>118</v>
      </c>
      <c r="D37" s="1">
        <v>1.5</v>
      </c>
      <c r="E37" s="1">
        <v>1.5</v>
      </c>
      <c r="F37" s="1">
        <v>2</v>
      </c>
      <c r="G37" s="45">
        <f t="shared" si="2"/>
        <v>5</v>
      </c>
      <c r="H37" s="46">
        <v>5</v>
      </c>
      <c r="I37" s="44">
        <v>1.5</v>
      </c>
      <c r="J37" s="44">
        <v>1.5</v>
      </c>
      <c r="K37" s="44">
        <v>2</v>
      </c>
      <c r="L37" s="47">
        <f t="shared" si="0"/>
        <v>5</v>
      </c>
      <c r="M37" s="48">
        <f t="shared" si="1"/>
        <v>15</v>
      </c>
    </row>
    <row r="38" spans="1:13" x14ac:dyDescent="0.3">
      <c r="A38" s="50">
        <v>34</v>
      </c>
      <c r="B38" s="51" t="s">
        <v>33</v>
      </c>
      <c r="C38" s="52" t="s">
        <v>119</v>
      </c>
      <c r="D38" s="1">
        <v>1.5</v>
      </c>
      <c r="E38" s="1">
        <v>1.5</v>
      </c>
      <c r="F38" s="1">
        <v>2</v>
      </c>
      <c r="G38" s="45">
        <f t="shared" si="2"/>
        <v>5</v>
      </c>
      <c r="H38" s="46">
        <v>5</v>
      </c>
      <c r="I38" s="1">
        <v>1.5</v>
      </c>
      <c r="J38" s="1">
        <v>1</v>
      </c>
      <c r="K38" s="1">
        <v>2</v>
      </c>
      <c r="L38" s="47">
        <f t="shared" si="0"/>
        <v>4.5</v>
      </c>
      <c r="M38" s="48">
        <f t="shared" si="1"/>
        <v>14.5</v>
      </c>
    </row>
    <row r="39" spans="1:13" x14ac:dyDescent="0.3">
      <c r="A39" s="50">
        <v>35</v>
      </c>
      <c r="B39" s="51" t="s">
        <v>63</v>
      </c>
      <c r="C39" s="52" t="s">
        <v>120</v>
      </c>
      <c r="D39" s="1">
        <v>1</v>
      </c>
      <c r="E39" s="1">
        <v>1.5</v>
      </c>
      <c r="F39" s="1">
        <v>1</v>
      </c>
      <c r="G39" s="45">
        <f t="shared" si="2"/>
        <v>3.5</v>
      </c>
      <c r="H39" s="46">
        <v>4</v>
      </c>
      <c r="I39" s="1">
        <v>0.5</v>
      </c>
      <c r="J39" s="1">
        <v>0</v>
      </c>
      <c r="K39" s="1">
        <v>1</v>
      </c>
      <c r="L39" s="47">
        <f t="shared" si="0"/>
        <v>1.5</v>
      </c>
      <c r="M39" s="48">
        <f t="shared" si="1"/>
        <v>9</v>
      </c>
    </row>
    <row r="40" spans="1:13" x14ac:dyDescent="0.3">
      <c r="A40" s="50">
        <v>36</v>
      </c>
      <c r="B40" s="51" t="s">
        <v>51</v>
      </c>
      <c r="C40" s="52" t="s">
        <v>121</v>
      </c>
      <c r="D40" s="1">
        <v>1.5</v>
      </c>
      <c r="E40" s="1">
        <v>1.5</v>
      </c>
      <c r="F40" s="1">
        <v>2</v>
      </c>
      <c r="G40" s="45">
        <f t="shared" si="2"/>
        <v>5</v>
      </c>
      <c r="H40" s="46">
        <v>5</v>
      </c>
      <c r="I40" s="44">
        <v>1.5</v>
      </c>
      <c r="J40" s="44">
        <v>1.5</v>
      </c>
      <c r="K40" s="44">
        <v>2</v>
      </c>
      <c r="L40" s="47">
        <f t="shared" si="0"/>
        <v>5</v>
      </c>
      <c r="M40" s="48">
        <f t="shared" si="1"/>
        <v>15</v>
      </c>
    </row>
    <row r="41" spans="1:13" x14ac:dyDescent="0.3">
      <c r="A41" s="50">
        <v>37</v>
      </c>
      <c r="B41" s="51" t="s">
        <v>36</v>
      </c>
      <c r="C41" s="52" t="s">
        <v>122</v>
      </c>
      <c r="D41" s="1">
        <v>1.5</v>
      </c>
      <c r="E41" s="1">
        <v>1.5</v>
      </c>
      <c r="F41" s="1">
        <v>2</v>
      </c>
      <c r="G41" s="45">
        <f t="shared" si="2"/>
        <v>5</v>
      </c>
      <c r="H41" s="46">
        <v>5</v>
      </c>
      <c r="I41" s="44">
        <v>1.5</v>
      </c>
      <c r="J41" s="44">
        <v>1.5</v>
      </c>
      <c r="K41" s="44">
        <v>2</v>
      </c>
      <c r="L41" s="47">
        <f t="shared" si="0"/>
        <v>5</v>
      </c>
      <c r="M41" s="48">
        <f t="shared" si="1"/>
        <v>15</v>
      </c>
    </row>
    <row r="42" spans="1:13" x14ac:dyDescent="0.3">
      <c r="A42" s="50">
        <v>38</v>
      </c>
      <c r="B42" s="51" t="s">
        <v>52</v>
      </c>
      <c r="C42" s="52" t="s">
        <v>123</v>
      </c>
      <c r="D42" s="1">
        <v>1.5</v>
      </c>
      <c r="E42" s="1">
        <v>1.5</v>
      </c>
      <c r="F42" s="1">
        <v>2</v>
      </c>
      <c r="G42" s="45">
        <f t="shared" si="2"/>
        <v>5</v>
      </c>
      <c r="H42" s="46">
        <v>5</v>
      </c>
      <c r="I42" s="1">
        <v>1.5</v>
      </c>
      <c r="J42" s="1">
        <v>1</v>
      </c>
      <c r="K42" s="1">
        <v>2</v>
      </c>
      <c r="L42" s="47">
        <f t="shared" si="0"/>
        <v>4.5</v>
      </c>
      <c r="M42" s="48">
        <f t="shared" si="1"/>
        <v>14.5</v>
      </c>
    </row>
    <row r="43" spans="1:13" x14ac:dyDescent="0.3">
      <c r="A43" s="50">
        <v>39</v>
      </c>
      <c r="B43" s="51" t="s">
        <v>16</v>
      </c>
      <c r="C43" s="52" t="s">
        <v>124</v>
      </c>
      <c r="D43" s="1">
        <v>1.5</v>
      </c>
      <c r="E43" s="1">
        <v>1.5</v>
      </c>
      <c r="F43" s="1">
        <v>2</v>
      </c>
      <c r="G43" s="45">
        <f t="shared" si="2"/>
        <v>5</v>
      </c>
      <c r="H43" s="46">
        <v>5</v>
      </c>
      <c r="I43" s="1">
        <v>1.5</v>
      </c>
      <c r="J43" s="1">
        <v>1</v>
      </c>
      <c r="K43" s="1">
        <v>2</v>
      </c>
      <c r="L43" s="47">
        <f t="shared" si="0"/>
        <v>4.5</v>
      </c>
      <c r="M43" s="48">
        <f t="shared" si="1"/>
        <v>14.5</v>
      </c>
    </row>
    <row r="44" spans="1:13" x14ac:dyDescent="0.3">
      <c r="A44" s="50">
        <v>40</v>
      </c>
      <c r="B44" s="51" t="s">
        <v>28</v>
      </c>
      <c r="C44" s="52" t="s">
        <v>125</v>
      </c>
      <c r="D44" s="1">
        <v>1.5</v>
      </c>
      <c r="E44" s="1">
        <v>1.5</v>
      </c>
      <c r="F44" s="1">
        <v>2</v>
      </c>
      <c r="G44" s="45">
        <f t="shared" si="2"/>
        <v>5</v>
      </c>
      <c r="H44" s="46">
        <v>5</v>
      </c>
      <c r="I44" s="1">
        <v>1.5</v>
      </c>
      <c r="J44" s="1">
        <v>1</v>
      </c>
      <c r="K44" s="1">
        <v>2</v>
      </c>
      <c r="L44" s="47">
        <f t="shared" si="0"/>
        <v>4.5</v>
      </c>
      <c r="M44" s="48">
        <f t="shared" si="1"/>
        <v>14.5</v>
      </c>
    </row>
    <row r="45" spans="1:13" x14ac:dyDescent="0.3">
      <c r="A45" s="50">
        <v>41</v>
      </c>
      <c r="B45" s="51" t="s">
        <v>24</v>
      </c>
      <c r="C45" s="52" t="s">
        <v>126</v>
      </c>
      <c r="D45" s="1">
        <v>1.5</v>
      </c>
      <c r="E45" s="1">
        <v>1.5</v>
      </c>
      <c r="F45" s="1">
        <v>2</v>
      </c>
      <c r="G45" s="45">
        <f t="shared" si="2"/>
        <v>5</v>
      </c>
      <c r="H45" s="46">
        <v>5</v>
      </c>
      <c r="I45" s="1">
        <v>0.5</v>
      </c>
      <c r="J45" s="1">
        <v>0.5</v>
      </c>
      <c r="K45" s="1">
        <v>2</v>
      </c>
      <c r="L45" s="47">
        <f t="shared" si="0"/>
        <v>3</v>
      </c>
      <c r="M45" s="48">
        <f t="shared" si="1"/>
        <v>13</v>
      </c>
    </row>
    <row r="46" spans="1:13" x14ac:dyDescent="0.3">
      <c r="A46" s="50">
        <v>42</v>
      </c>
      <c r="B46" s="51" t="s">
        <v>64</v>
      </c>
      <c r="C46" s="52" t="s">
        <v>127</v>
      </c>
      <c r="D46" s="1">
        <v>1.5</v>
      </c>
      <c r="E46" s="1">
        <v>1.5</v>
      </c>
      <c r="F46" s="1">
        <v>2</v>
      </c>
      <c r="G46" s="45">
        <f t="shared" si="2"/>
        <v>5</v>
      </c>
      <c r="H46" s="46">
        <v>5</v>
      </c>
      <c r="I46" s="1">
        <v>1.5</v>
      </c>
      <c r="J46" s="1">
        <v>1</v>
      </c>
      <c r="K46" s="1">
        <v>2</v>
      </c>
      <c r="L46" s="47">
        <f t="shared" si="0"/>
        <v>4.5</v>
      </c>
      <c r="M46" s="48">
        <f t="shared" si="1"/>
        <v>14.5</v>
      </c>
    </row>
    <row r="47" spans="1:13" x14ac:dyDescent="0.3">
      <c r="A47" s="50">
        <v>43</v>
      </c>
      <c r="B47" s="51" t="s">
        <v>19</v>
      </c>
      <c r="C47" s="52" t="s">
        <v>128</v>
      </c>
      <c r="D47" s="1">
        <v>1.5</v>
      </c>
      <c r="E47" s="1">
        <v>1.5</v>
      </c>
      <c r="F47" s="1">
        <v>2</v>
      </c>
      <c r="G47" s="45">
        <f t="shared" si="2"/>
        <v>5</v>
      </c>
      <c r="H47" s="46">
        <v>5</v>
      </c>
      <c r="I47" s="1">
        <v>1.5</v>
      </c>
      <c r="J47" s="1">
        <v>1</v>
      </c>
      <c r="K47" s="1">
        <v>2</v>
      </c>
      <c r="L47" s="47">
        <f t="shared" si="0"/>
        <v>4.5</v>
      </c>
      <c r="M47" s="48">
        <f t="shared" si="1"/>
        <v>14.5</v>
      </c>
    </row>
    <row r="48" spans="1:13" x14ac:dyDescent="0.3">
      <c r="A48" s="50">
        <v>44</v>
      </c>
      <c r="B48" s="51" t="s">
        <v>35</v>
      </c>
      <c r="C48" s="52" t="s">
        <v>129</v>
      </c>
      <c r="D48" s="1">
        <v>1.5</v>
      </c>
      <c r="E48" s="1">
        <v>1.5</v>
      </c>
      <c r="F48" s="1">
        <v>2</v>
      </c>
      <c r="G48" s="45">
        <f t="shared" si="2"/>
        <v>5</v>
      </c>
      <c r="H48" s="46">
        <v>5</v>
      </c>
      <c r="I48" s="44">
        <v>1.5</v>
      </c>
      <c r="J48" s="44">
        <v>1.5</v>
      </c>
      <c r="K48" s="44">
        <v>2</v>
      </c>
      <c r="L48" s="47">
        <f t="shared" si="0"/>
        <v>5</v>
      </c>
      <c r="M48" s="48">
        <f t="shared" si="1"/>
        <v>15</v>
      </c>
    </row>
    <row r="49" spans="1:13" x14ac:dyDescent="0.3">
      <c r="A49" s="50">
        <v>45</v>
      </c>
      <c r="B49" s="51" t="s">
        <v>34</v>
      </c>
      <c r="C49" s="52" t="s">
        <v>130</v>
      </c>
      <c r="D49" s="1">
        <v>1.5</v>
      </c>
      <c r="E49" s="1">
        <v>1.5</v>
      </c>
      <c r="F49" s="1">
        <v>2</v>
      </c>
      <c r="G49" s="45">
        <f t="shared" si="2"/>
        <v>5</v>
      </c>
      <c r="H49" s="46">
        <v>5</v>
      </c>
      <c r="I49" s="1">
        <v>1.5</v>
      </c>
      <c r="J49" s="1">
        <v>1</v>
      </c>
      <c r="K49" s="1">
        <v>2</v>
      </c>
      <c r="L49" s="47">
        <f t="shared" si="0"/>
        <v>4.5</v>
      </c>
      <c r="M49" s="48">
        <f t="shared" si="1"/>
        <v>14.5</v>
      </c>
    </row>
    <row r="50" spans="1:13" x14ac:dyDescent="0.3">
      <c r="A50" s="50">
        <v>46</v>
      </c>
      <c r="B50" s="51" t="s">
        <v>26</v>
      </c>
      <c r="C50" s="52" t="s">
        <v>131</v>
      </c>
      <c r="D50" s="1">
        <v>1.5</v>
      </c>
      <c r="E50" s="1">
        <v>1.5</v>
      </c>
      <c r="F50" s="1">
        <v>2</v>
      </c>
      <c r="G50" s="45">
        <f t="shared" si="2"/>
        <v>5</v>
      </c>
      <c r="H50" s="46">
        <v>5</v>
      </c>
      <c r="I50" s="1">
        <v>1.5</v>
      </c>
      <c r="J50" s="1">
        <v>1</v>
      </c>
      <c r="K50" s="1">
        <v>2</v>
      </c>
      <c r="L50" s="47">
        <f t="shared" si="0"/>
        <v>4.5</v>
      </c>
      <c r="M50" s="48">
        <f t="shared" si="1"/>
        <v>14.5</v>
      </c>
    </row>
    <row r="51" spans="1:13" x14ac:dyDescent="0.3">
      <c r="A51" s="50">
        <v>47</v>
      </c>
      <c r="B51" s="51" t="s">
        <v>14</v>
      </c>
      <c r="C51" s="52" t="s">
        <v>132</v>
      </c>
      <c r="D51" s="1">
        <v>1.5</v>
      </c>
      <c r="E51" s="1">
        <v>1.5</v>
      </c>
      <c r="F51" s="1">
        <v>2</v>
      </c>
      <c r="G51" s="45">
        <f t="shared" si="2"/>
        <v>5</v>
      </c>
      <c r="H51" s="46">
        <v>5</v>
      </c>
      <c r="I51" s="44">
        <v>1.5</v>
      </c>
      <c r="J51" s="44">
        <v>1.5</v>
      </c>
      <c r="K51" s="44">
        <v>2</v>
      </c>
      <c r="L51" s="47">
        <f t="shared" si="0"/>
        <v>5</v>
      </c>
      <c r="M51" s="48">
        <f t="shared" si="1"/>
        <v>15</v>
      </c>
    </row>
    <row r="52" spans="1:13" x14ac:dyDescent="0.3">
      <c r="A52" s="50">
        <v>48</v>
      </c>
      <c r="B52" s="51" t="s">
        <v>8</v>
      </c>
      <c r="C52" s="52" t="s">
        <v>133</v>
      </c>
      <c r="D52" s="1">
        <v>1.5</v>
      </c>
      <c r="E52" s="1">
        <v>1</v>
      </c>
      <c r="F52" s="1">
        <v>1</v>
      </c>
      <c r="G52" s="45">
        <f t="shared" si="2"/>
        <v>3.5</v>
      </c>
      <c r="H52" s="46">
        <v>4</v>
      </c>
      <c r="I52" s="1">
        <v>1</v>
      </c>
      <c r="J52" s="1">
        <v>0.5</v>
      </c>
      <c r="K52" s="1">
        <v>1</v>
      </c>
      <c r="L52" s="47">
        <f t="shared" si="0"/>
        <v>2.5</v>
      </c>
      <c r="M52" s="48">
        <f t="shared" si="1"/>
        <v>10</v>
      </c>
    </row>
    <row r="53" spans="1:13" x14ac:dyDescent="0.3">
      <c r="A53" s="50">
        <v>49</v>
      </c>
      <c r="B53" s="51" t="s">
        <v>3</v>
      </c>
      <c r="C53" s="52" t="s">
        <v>134</v>
      </c>
      <c r="D53" s="1">
        <v>1.5</v>
      </c>
      <c r="E53" s="1">
        <v>1.5</v>
      </c>
      <c r="F53" s="1">
        <v>2</v>
      </c>
      <c r="G53" s="45">
        <f t="shared" si="2"/>
        <v>5</v>
      </c>
      <c r="H53" s="46">
        <v>5</v>
      </c>
      <c r="I53" s="44">
        <v>1.5</v>
      </c>
      <c r="J53" s="44">
        <v>1.5</v>
      </c>
      <c r="K53" s="44">
        <v>2</v>
      </c>
      <c r="L53" s="47">
        <f t="shared" si="0"/>
        <v>5</v>
      </c>
      <c r="M53" s="48">
        <f t="shared" si="1"/>
        <v>15</v>
      </c>
    </row>
    <row r="54" spans="1:13" x14ac:dyDescent="0.3">
      <c r="A54" s="50">
        <v>50</v>
      </c>
      <c r="B54" s="51" t="s">
        <v>43</v>
      </c>
      <c r="C54" s="52" t="s">
        <v>135</v>
      </c>
      <c r="D54" s="1">
        <v>1</v>
      </c>
      <c r="E54" s="1">
        <v>1.5</v>
      </c>
      <c r="F54" s="1">
        <v>1</v>
      </c>
      <c r="G54" s="45">
        <f t="shared" si="2"/>
        <v>3.5</v>
      </c>
      <c r="H54" s="46">
        <v>4</v>
      </c>
      <c r="I54" s="1">
        <v>1</v>
      </c>
      <c r="J54" s="1">
        <v>0</v>
      </c>
      <c r="K54" s="1">
        <v>1.5</v>
      </c>
      <c r="L54" s="47">
        <f t="shared" si="0"/>
        <v>2.5</v>
      </c>
      <c r="M54" s="48">
        <f t="shared" si="1"/>
        <v>10</v>
      </c>
    </row>
    <row r="55" spans="1:13" x14ac:dyDescent="0.3">
      <c r="A55" s="50">
        <v>51</v>
      </c>
      <c r="B55" s="51" t="s">
        <v>65</v>
      </c>
      <c r="C55" s="52" t="s">
        <v>136</v>
      </c>
      <c r="D55" s="1">
        <v>1.5</v>
      </c>
      <c r="E55" s="1">
        <v>1</v>
      </c>
      <c r="F55" s="1">
        <v>1</v>
      </c>
      <c r="G55" s="45">
        <f t="shared" si="2"/>
        <v>3.5</v>
      </c>
      <c r="H55" s="46">
        <v>4</v>
      </c>
      <c r="I55" s="1">
        <v>0.5</v>
      </c>
      <c r="J55" s="1">
        <v>0</v>
      </c>
      <c r="K55" s="1">
        <v>0</v>
      </c>
      <c r="L55" s="47">
        <f t="shared" si="0"/>
        <v>0.5</v>
      </c>
      <c r="M55" s="48">
        <f t="shared" si="1"/>
        <v>8</v>
      </c>
    </row>
    <row r="56" spans="1:13" x14ac:dyDescent="0.3">
      <c r="A56" s="50">
        <v>52</v>
      </c>
      <c r="B56" s="51" t="s">
        <v>21</v>
      </c>
      <c r="C56" s="52" t="s">
        <v>137</v>
      </c>
      <c r="D56" s="1">
        <v>1.5</v>
      </c>
      <c r="E56" s="1">
        <v>1.5</v>
      </c>
      <c r="F56" s="1">
        <v>2</v>
      </c>
      <c r="G56" s="45">
        <f t="shared" si="2"/>
        <v>5</v>
      </c>
      <c r="H56" s="46">
        <v>5</v>
      </c>
      <c r="I56" s="44">
        <v>1.5</v>
      </c>
      <c r="J56" s="44">
        <v>1.5</v>
      </c>
      <c r="K56" s="44">
        <v>2</v>
      </c>
      <c r="L56" s="47">
        <f t="shared" si="0"/>
        <v>5</v>
      </c>
      <c r="M56" s="48">
        <f t="shared" si="1"/>
        <v>15</v>
      </c>
    </row>
    <row r="57" spans="1:13" x14ac:dyDescent="0.3">
      <c r="A57" s="50">
        <v>53</v>
      </c>
      <c r="B57" s="51" t="s">
        <v>37</v>
      </c>
      <c r="C57" s="52" t="s">
        <v>138</v>
      </c>
      <c r="D57" s="1">
        <v>1.5</v>
      </c>
      <c r="E57" s="1">
        <v>1.5</v>
      </c>
      <c r="F57" s="1">
        <v>2</v>
      </c>
      <c r="G57" s="45">
        <f t="shared" si="2"/>
        <v>5</v>
      </c>
      <c r="H57" s="46">
        <v>5</v>
      </c>
      <c r="I57" s="44">
        <v>1</v>
      </c>
      <c r="J57" s="44">
        <v>0.5</v>
      </c>
      <c r="K57" s="44">
        <v>2</v>
      </c>
      <c r="L57" s="47">
        <f t="shared" si="0"/>
        <v>3.5</v>
      </c>
      <c r="M57" s="48">
        <f t="shared" si="1"/>
        <v>13.5</v>
      </c>
    </row>
    <row r="58" spans="1:13" x14ac:dyDescent="0.3">
      <c r="A58" s="50">
        <v>54</v>
      </c>
      <c r="B58" s="51" t="s">
        <v>66</v>
      </c>
      <c r="C58" s="52" t="s">
        <v>139</v>
      </c>
      <c r="D58" s="1">
        <v>1.5</v>
      </c>
      <c r="E58" s="1">
        <v>1.5</v>
      </c>
      <c r="F58" s="1">
        <v>1</v>
      </c>
      <c r="G58" s="45">
        <f t="shared" si="2"/>
        <v>4</v>
      </c>
      <c r="H58" s="46">
        <v>5</v>
      </c>
      <c r="I58" s="1">
        <v>1</v>
      </c>
      <c r="J58" s="1">
        <v>0</v>
      </c>
      <c r="K58" s="1">
        <v>2</v>
      </c>
      <c r="L58" s="47">
        <f t="shared" si="0"/>
        <v>3</v>
      </c>
      <c r="M58" s="48">
        <f t="shared" si="1"/>
        <v>12</v>
      </c>
    </row>
    <row r="59" spans="1:13" x14ac:dyDescent="0.3">
      <c r="A59" s="50">
        <v>55</v>
      </c>
      <c r="B59" s="51" t="s">
        <v>31</v>
      </c>
      <c r="C59" s="52" t="s">
        <v>140</v>
      </c>
      <c r="D59" s="1">
        <v>1.5</v>
      </c>
      <c r="E59" s="1">
        <v>1.5</v>
      </c>
      <c r="F59" s="1">
        <v>2</v>
      </c>
      <c r="G59" s="45">
        <f t="shared" si="2"/>
        <v>5</v>
      </c>
      <c r="H59" s="46">
        <v>5</v>
      </c>
      <c r="I59" s="44">
        <v>1.5</v>
      </c>
      <c r="J59" s="44">
        <v>1.5</v>
      </c>
      <c r="K59" s="44">
        <v>2</v>
      </c>
      <c r="L59" s="47">
        <f t="shared" si="0"/>
        <v>5</v>
      </c>
      <c r="M59" s="48">
        <f t="shared" si="1"/>
        <v>15</v>
      </c>
    </row>
    <row r="60" spans="1:13" x14ac:dyDescent="0.3">
      <c r="A60" s="50">
        <v>56</v>
      </c>
      <c r="B60" s="51" t="s">
        <v>22</v>
      </c>
      <c r="C60" s="52" t="s">
        <v>141</v>
      </c>
      <c r="D60" s="1">
        <v>1.5</v>
      </c>
      <c r="E60" s="1">
        <v>1.5</v>
      </c>
      <c r="F60" s="1">
        <v>2</v>
      </c>
      <c r="G60" s="45">
        <f t="shared" si="2"/>
        <v>5</v>
      </c>
      <c r="H60" s="46">
        <v>5</v>
      </c>
      <c r="I60" s="44">
        <v>1</v>
      </c>
      <c r="J60" s="44">
        <v>0.5</v>
      </c>
      <c r="K60" s="44">
        <v>2</v>
      </c>
      <c r="L60" s="47">
        <f t="shared" si="0"/>
        <v>3.5</v>
      </c>
      <c r="M60" s="48">
        <f t="shared" si="1"/>
        <v>13.5</v>
      </c>
    </row>
    <row r="61" spans="1:13" x14ac:dyDescent="0.3">
      <c r="A61" s="50">
        <v>57</v>
      </c>
      <c r="B61" s="51" t="s">
        <v>12</v>
      </c>
      <c r="C61" s="52" t="s">
        <v>142</v>
      </c>
      <c r="D61" s="1">
        <v>1.5</v>
      </c>
      <c r="E61" s="1">
        <v>1.5</v>
      </c>
      <c r="F61" s="1">
        <v>2</v>
      </c>
      <c r="G61" s="45">
        <f t="shared" si="2"/>
        <v>5</v>
      </c>
      <c r="H61" s="46">
        <v>5</v>
      </c>
      <c r="I61" s="44">
        <v>1.5</v>
      </c>
      <c r="J61" s="44">
        <v>1.5</v>
      </c>
      <c r="K61" s="44">
        <v>2</v>
      </c>
      <c r="L61" s="47">
        <f t="shared" si="0"/>
        <v>5</v>
      </c>
      <c r="M61" s="48">
        <f t="shared" si="1"/>
        <v>15</v>
      </c>
    </row>
    <row r="62" spans="1:13" x14ac:dyDescent="0.3">
      <c r="A62" s="50">
        <v>58</v>
      </c>
      <c r="B62" s="51" t="s">
        <v>10</v>
      </c>
      <c r="C62" s="52" t="s">
        <v>143</v>
      </c>
      <c r="D62" s="1">
        <v>1</v>
      </c>
      <c r="E62" s="1">
        <v>1.5</v>
      </c>
      <c r="F62" s="1">
        <v>1</v>
      </c>
      <c r="G62" s="45">
        <f t="shared" si="2"/>
        <v>3.5</v>
      </c>
      <c r="H62" s="46">
        <v>4</v>
      </c>
      <c r="I62" s="1">
        <v>0.5</v>
      </c>
      <c r="J62" s="1">
        <v>0</v>
      </c>
      <c r="K62" s="1">
        <v>1</v>
      </c>
      <c r="L62" s="47">
        <f t="shared" si="0"/>
        <v>1.5</v>
      </c>
      <c r="M62" s="48">
        <f t="shared" si="1"/>
        <v>9</v>
      </c>
    </row>
    <row r="63" spans="1:13" x14ac:dyDescent="0.3">
      <c r="A63" s="50">
        <v>59</v>
      </c>
      <c r="B63" s="51" t="s">
        <v>7</v>
      </c>
      <c r="C63" s="52" t="s">
        <v>144</v>
      </c>
      <c r="D63" s="1">
        <v>1.5</v>
      </c>
      <c r="E63" s="1">
        <v>1.5</v>
      </c>
      <c r="F63" s="1">
        <v>2</v>
      </c>
      <c r="G63" s="45">
        <f t="shared" si="2"/>
        <v>5</v>
      </c>
      <c r="H63" s="46">
        <v>5</v>
      </c>
      <c r="I63" s="44">
        <v>1.5</v>
      </c>
      <c r="J63" s="44">
        <v>1.5</v>
      </c>
      <c r="K63" s="44">
        <v>2</v>
      </c>
      <c r="L63" s="47">
        <f t="shared" si="0"/>
        <v>5</v>
      </c>
      <c r="M63" s="48">
        <f t="shared" si="1"/>
        <v>15</v>
      </c>
    </row>
    <row r="64" spans="1:13" x14ac:dyDescent="0.3">
      <c r="A64" s="50">
        <v>60</v>
      </c>
      <c r="B64" s="51" t="s">
        <v>25</v>
      </c>
      <c r="C64" s="52" t="s">
        <v>145</v>
      </c>
      <c r="D64" s="1">
        <v>1.5</v>
      </c>
      <c r="E64" s="1">
        <v>1.5</v>
      </c>
      <c r="F64" s="1">
        <v>2</v>
      </c>
      <c r="G64" s="45">
        <f t="shared" si="2"/>
        <v>5</v>
      </c>
      <c r="H64" s="46">
        <v>5</v>
      </c>
      <c r="I64" s="44">
        <v>1</v>
      </c>
      <c r="J64" s="44">
        <v>1</v>
      </c>
      <c r="K64" s="44">
        <v>2</v>
      </c>
      <c r="L64" s="47">
        <f t="shared" si="0"/>
        <v>4</v>
      </c>
      <c r="M64" s="48">
        <f t="shared" si="1"/>
        <v>14</v>
      </c>
    </row>
    <row r="65" spans="1:13" x14ac:dyDescent="0.3">
      <c r="A65" s="50">
        <v>61</v>
      </c>
      <c r="B65" s="51" t="s">
        <v>49</v>
      </c>
      <c r="C65" s="52" t="s">
        <v>146</v>
      </c>
      <c r="D65" s="1">
        <v>1.5</v>
      </c>
      <c r="E65" s="1">
        <v>1.5</v>
      </c>
      <c r="F65" s="1">
        <v>2</v>
      </c>
      <c r="G65" s="45">
        <f t="shared" si="2"/>
        <v>5</v>
      </c>
      <c r="H65" s="46">
        <v>5</v>
      </c>
      <c r="I65" s="1">
        <v>1.5</v>
      </c>
      <c r="J65" s="1">
        <v>1</v>
      </c>
      <c r="K65" s="1">
        <v>2</v>
      </c>
      <c r="L65" s="47">
        <f t="shared" si="0"/>
        <v>4.5</v>
      </c>
      <c r="M65" s="48">
        <f t="shared" si="1"/>
        <v>14.5</v>
      </c>
    </row>
    <row r="66" spans="1:13" x14ac:dyDescent="0.3">
      <c r="A66" s="50">
        <v>62</v>
      </c>
      <c r="B66" s="51" t="s">
        <v>47</v>
      </c>
      <c r="C66" s="52" t="s">
        <v>147</v>
      </c>
      <c r="D66" s="1">
        <v>1.5</v>
      </c>
      <c r="E66" s="1">
        <v>1.5</v>
      </c>
      <c r="F66" s="1">
        <v>2</v>
      </c>
      <c r="G66" s="45">
        <f t="shared" si="2"/>
        <v>5</v>
      </c>
      <c r="H66" s="46">
        <v>5</v>
      </c>
      <c r="I66" s="44">
        <v>1.5</v>
      </c>
      <c r="J66" s="44">
        <v>1.5</v>
      </c>
      <c r="K66" s="44">
        <v>2</v>
      </c>
      <c r="L66" s="47">
        <f t="shared" si="0"/>
        <v>5</v>
      </c>
      <c r="M66" s="48">
        <f t="shared" si="1"/>
        <v>15</v>
      </c>
    </row>
    <row r="67" spans="1:13" x14ac:dyDescent="0.3">
      <c r="A67" s="50">
        <v>63</v>
      </c>
      <c r="B67" s="51" t="s">
        <v>18</v>
      </c>
      <c r="C67" s="52" t="s">
        <v>148</v>
      </c>
      <c r="D67" s="1">
        <v>1.5</v>
      </c>
      <c r="E67" s="1">
        <v>1.5</v>
      </c>
      <c r="F67" s="1">
        <v>2</v>
      </c>
      <c r="G67" s="45">
        <f t="shared" si="2"/>
        <v>5</v>
      </c>
      <c r="H67" s="46">
        <v>5</v>
      </c>
      <c r="I67" s="44">
        <v>1.5</v>
      </c>
      <c r="J67" s="44">
        <v>1.5</v>
      </c>
      <c r="K67" s="44">
        <v>2</v>
      </c>
      <c r="L67" s="47">
        <f t="shared" si="0"/>
        <v>5</v>
      </c>
      <c r="M67" s="48">
        <f t="shared" si="1"/>
        <v>15</v>
      </c>
    </row>
    <row r="68" spans="1:13" x14ac:dyDescent="0.3">
      <c r="A68" s="50">
        <v>64</v>
      </c>
      <c r="B68" s="51" t="s">
        <v>67</v>
      </c>
      <c r="C68" s="52" t="s">
        <v>149</v>
      </c>
      <c r="D68" s="1">
        <v>1.5</v>
      </c>
      <c r="E68" s="1">
        <v>1.5</v>
      </c>
      <c r="F68" s="1">
        <v>2</v>
      </c>
      <c r="G68" s="45">
        <f t="shared" si="2"/>
        <v>5</v>
      </c>
      <c r="H68" s="46">
        <v>5</v>
      </c>
      <c r="I68" s="1">
        <v>1</v>
      </c>
      <c r="J68" s="1">
        <v>0.5</v>
      </c>
      <c r="K68" s="1">
        <v>2</v>
      </c>
      <c r="L68" s="47">
        <f t="shared" si="0"/>
        <v>3.5</v>
      </c>
      <c r="M68" s="48">
        <f t="shared" si="1"/>
        <v>13.5</v>
      </c>
    </row>
    <row r="69" spans="1:13" x14ac:dyDescent="0.3">
      <c r="A69" s="50">
        <v>65</v>
      </c>
      <c r="B69" s="51" t="s">
        <v>50</v>
      </c>
      <c r="C69" s="52" t="s">
        <v>150</v>
      </c>
      <c r="D69" s="1">
        <v>1.5</v>
      </c>
      <c r="E69" s="1">
        <v>1</v>
      </c>
      <c r="F69" s="1">
        <v>1</v>
      </c>
      <c r="G69" s="45">
        <f t="shared" si="2"/>
        <v>3.5</v>
      </c>
      <c r="H69" s="46">
        <v>4</v>
      </c>
      <c r="I69" s="1">
        <v>0.5</v>
      </c>
      <c r="J69" s="1">
        <v>0</v>
      </c>
      <c r="K69" s="1">
        <v>1.5</v>
      </c>
      <c r="L69" s="47">
        <f t="shared" ref="L69:L76" si="3">SUM(I69:K69)</f>
        <v>2</v>
      </c>
      <c r="M69" s="48">
        <f t="shared" ref="M69:M76" si="4">SUM(G69,H69,L69)</f>
        <v>9.5</v>
      </c>
    </row>
    <row r="70" spans="1:13" x14ac:dyDescent="0.3">
      <c r="A70" s="50">
        <v>66</v>
      </c>
      <c r="B70" s="51" t="s">
        <v>46</v>
      </c>
      <c r="C70" s="52" t="s">
        <v>151</v>
      </c>
      <c r="D70" s="1">
        <v>1</v>
      </c>
      <c r="E70" s="1">
        <v>1.5</v>
      </c>
      <c r="F70" s="1">
        <v>1</v>
      </c>
      <c r="G70" s="45">
        <f t="shared" ref="G70:G76" si="5">SUM(D70:F70)</f>
        <v>3.5</v>
      </c>
      <c r="H70" s="46">
        <v>4</v>
      </c>
      <c r="I70" s="1">
        <v>0.5</v>
      </c>
      <c r="J70" s="1">
        <v>0</v>
      </c>
      <c r="K70" s="1">
        <v>1.5</v>
      </c>
      <c r="L70" s="47">
        <f t="shared" si="3"/>
        <v>2</v>
      </c>
      <c r="M70" s="48">
        <f t="shared" si="4"/>
        <v>9.5</v>
      </c>
    </row>
    <row r="71" spans="1:13" x14ac:dyDescent="0.3">
      <c r="A71" s="50">
        <v>67</v>
      </c>
      <c r="B71" s="51" t="s">
        <v>225</v>
      </c>
      <c r="C71" s="52" t="s">
        <v>186</v>
      </c>
      <c r="D71" s="1">
        <v>1.5</v>
      </c>
      <c r="E71" s="1">
        <v>1.5</v>
      </c>
      <c r="F71" s="1">
        <v>2</v>
      </c>
      <c r="G71" s="45">
        <f t="shared" si="5"/>
        <v>5</v>
      </c>
      <c r="H71" s="46">
        <v>5</v>
      </c>
      <c r="I71" s="1">
        <v>1.5</v>
      </c>
      <c r="J71" s="1">
        <v>1</v>
      </c>
      <c r="K71" s="1">
        <v>2</v>
      </c>
      <c r="L71" s="47">
        <f t="shared" si="3"/>
        <v>4.5</v>
      </c>
      <c r="M71" s="48">
        <f t="shared" si="4"/>
        <v>14.5</v>
      </c>
    </row>
    <row r="72" spans="1:13" x14ac:dyDescent="0.3">
      <c r="A72" s="50">
        <v>68</v>
      </c>
      <c r="B72" s="51" t="s">
        <v>220</v>
      </c>
      <c r="C72" s="52" t="s">
        <v>152</v>
      </c>
      <c r="D72" s="1">
        <v>1.5</v>
      </c>
      <c r="E72" s="1">
        <v>1.5</v>
      </c>
      <c r="F72" s="1">
        <v>2</v>
      </c>
      <c r="G72" s="45">
        <f t="shared" si="5"/>
        <v>5</v>
      </c>
      <c r="H72" s="46">
        <v>5</v>
      </c>
      <c r="I72" s="1">
        <v>1.5</v>
      </c>
      <c r="J72" s="1">
        <v>1</v>
      </c>
      <c r="K72" s="1">
        <v>2</v>
      </c>
      <c r="L72" s="47">
        <f t="shared" si="3"/>
        <v>4.5</v>
      </c>
      <c r="M72" s="48">
        <f t="shared" si="4"/>
        <v>14.5</v>
      </c>
    </row>
    <row r="73" spans="1:13" x14ac:dyDescent="0.3">
      <c r="A73" s="50">
        <v>69</v>
      </c>
      <c r="B73" s="51" t="s">
        <v>221</v>
      </c>
      <c r="C73" s="52" t="s">
        <v>153</v>
      </c>
      <c r="D73" s="1">
        <v>1.5</v>
      </c>
      <c r="E73" s="1">
        <v>1.5</v>
      </c>
      <c r="F73" s="1">
        <v>2</v>
      </c>
      <c r="G73" s="45">
        <f t="shared" si="5"/>
        <v>5</v>
      </c>
      <c r="H73" s="46">
        <v>5</v>
      </c>
      <c r="I73" s="1">
        <v>1</v>
      </c>
      <c r="J73" s="1">
        <v>1</v>
      </c>
      <c r="K73" s="1">
        <v>2</v>
      </c>
      <c r="L73" s="47">
        <f t="shared" si="3"/>
        <v>4</v>
      </c>
      <c r="M73" s="48">
        <f t="shared" si="4"/>
        <v>14</v>
      </c>
    </row>
    <row r="74" spans="1:13" x14ac:dyDescent="0.3">
      <c r="A74" s="50">
        <v>70</v>
      </c>
      <c r="B74" s="51" t="s">
        <v>222</v>
      </c>
      <c r="C74" s="52" t="s">
        <v>155</v>
      </c>
      <c r="D74" s="1">
        <v>1.5</v>
      </c>
      <c r="E74" s="1">
        <v>1</v>
      </c>
      <c r="F74" s="1">
        <v>1</v>
      </c>
      <c r="G74" s="45">
        <f t="shared" si="5"/>
        <v>3.5</v>
      </c>
      <c r="H74" s="46">
        <v>4</v>
      </c>
      <c r="I74" s="1">
        <v>1</v>
      </c>
      <c r="J74" s="1">
        <v>0</v>
      </c>
      <c r="K74" s="1">
        <v>1.5</v>
      </c>
      <c r="L74" s="47">
        <f t="shared" si="3"/>
        <v>2.5</v>
      </c>
      <c r="M74" s="48">
        <f t="shared" si="4"/>
        <v>10</v>
      </c>
    </row>
    <row r="75" spans="1:13" x14ac:dyDescent="0.3">
      <c r="A75" s="50">
        <v>71</v>
      </c>
      <c r="B75" s="51" t="s">
        <v>223</v>
      </c>
      <c r="C75" s="52" t="s">
        <v>187</v>
      </c>
      <c r="D75" s="1">
        <v>1.5</v>
      </c>
      <c r="E75" s="1">
        <v>1.5</v>
      </c>
      <c r="F75" s="1">
        <v>1</v>
      </c>
      <c r="G75" s="45">
        <f t="shared" si="5"/>
        <v>4</v>
      </c>
      <c r="H75" s="46">
        <v>5</v>
      </c>
      <c r="I75" s="1">
        <v>1</v>
      </c>
      <c r="J75" s="1">
        <v>1</v>
      </c>
      <c r="K75" s="1">
        <v>2</v>
      </c>
      <c r="L75" s="47">
        <f t="shared" si="3"/>
        <v>4</v>
      </c>
      <c r="M75" s="48">
        <f t="shared" si="4"/>
        <v>13</v>
      </c>
    </row>
    <row r="76" spans="1:13" x14ac:dyDescent="0.3">
      <c r="A76" s="50">
        <v>72</v>
      </c>
      <c r="B76" s="51" t="s">
        <v>224</v>
      </c>
      <c r="C76" s="52" t="s">
        <v>157</v>
      </c>
      <c r="D76" s="1">
        <v>1.5</v>
      </c>
      <c r="E76" s="1">
        <v>1.5</v>
      </c>
      <c r="F76" s="1">
        <v>2</v>
      </c>
      <c r="G76" s="45">
        <f t="shared" si="5"/>
        <v>5</v>
      </c>
      <c r="H76" s="46">
        <v>5</v>
      </c>
      <c r="I76" s="1">
        <v>1.5</v>
      </c>
      <c r="J76" s="1">
        <v>1</v>
      </c>
      <c r="K76" s="1">
        <v>2</v>
      </c>
      <c r="L76" s="47">
        <f t="shared" si="3"/>
        <v>4.5</v>
      </c>
      <c r="M76" s="48">
        <f t="shared" si="4"/>
        <v>14.5</v>
      </c>
    </row>
    <row r="78" spans="1:13" x14ac:dyDescent="0.35">
      <c r="C78" s="54" t="s">
        <v>244</v>
      </c>
      <c r="D78" s="53">
        <f t="shared" ref="D78:M78" si="6">AVERAGE(D5:D76)</f>
        <v>1.4583333333333333</v>
      </c>
      <c r="E78" s="53">
        <f t="shared" si="6"/>
        <v>1.4513888888888888</v>
      </c>
      <c r="F78" s="53">
        <f t="shared" si="6"/>
        <v>1.7361111111111112</v>
      </c>
      <c r="G78" s="53">
        <f t="shared" si="6"/>
        <v>4.645833333333333</v>
      </c>
      <c r="H78" s="53">
        <f t="shared" si="6"/>
        <v>4.8194444444444446</v>
      </c>
      <c r="I78" s="53">
        <f t="shared" si="6"/>
        <v>1.2569444444444444</v>
      </c>
      <c r="J78" s="53">
        <f t="shared" si="6"/>
        <v>0.9375</v>
      </c>
      <c r="K78" s="53">
        <f t="shared" si="6"/>
        <v>1.8055555555555556</v>
      </c>
      <c r="L78" s="53">
        <f t="shared" si="6"/>
        <v>4</v>
      </c>
      <c r="M78" s="53">
        <f t="shared" si="6"/>
        <v>13.465277777777779</v>
      </c>
    </row>
  </sheetData>
  <mergeCells count="2">
    <mergeCell ref="D2:G2"/>
    <mergeCell ref="I2:L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tabSelected="1" workbookViewId="0">
      <selection activeCell="AB4" sqref="AB4"/>
    </sheetView>
  </sheetViews>
  <sheetFormatPr defaultRowHeight="30" customHeight="1" x14ac:dyDescent="0.45"/>
  <cols>
    <col min="1" max="1" width="7.6640625" style="61" bestFit="1" customWidth="1"/>
    <col min="2" max="2" width="18.33203125" style="61" bestFit="1" customWidth="1"/>
    <col min="3" max="3" width="74.109375" style="61" bestFit="1" customWidth="1"/>
    <col min="4" max="4" width="18.6640625" style="61" bestFit="1" customWidth="1"/>
    <col min="5" max="5" width="12.77734375" style="61" bestFit="1" customWidth="1"/>
    <col min="6" max="6" width="18.6640625" style="61" bestFit="1" customWidth="1"/>
    <col min="7" max="7" width="12.77734375" style="61" bestFit="1" customWidth="1"/>
    <col min="8" max="8" width="18.6640625" style="61" bestFit="1" customWidth="1"/>
    <col min="9" max="9" width="12.77734375" style="61" bestFit="1" customWidth="1"/>
    <col min="10" max="10" width="18.6640625" style="61" bestFit="1" customWidth="1"/>
    <col min="11" max="11" width="12.77734375" style="61" bestFit="1" customWidth="1"/>
    <col min="12" max="12" width="18.6640625" style="61" bestFit="1" customWidth="1"/>
    <col min="13" max="13" width="12.77734375" style="61" bestFit="1" customWidth="1"/>
    <col min="14" max="14" width="18.6640625" style="61" bestFit="1" customWidth="1"/>
    <col min="15" max="15" width="12.77734375" style="61" bestFit="1" customWidth="1"/>
    <col min="16" max="16" width="18.6640625" style="61" bestFit="1" customWidth="1"/>
    <col min="17" max="17" width="12.77734375" style="61" bestFit="1" customWidth="1"/>
    <col min="18" max="18" width="18.6640625" style="61" bestFit="1" customWidth="1"/>
    <col min="19" max="19" width="12.77734375" style="61" bestFit="1" customWidth="1"/>
    <col min="20" max="20" width="18.6640625" style="61" bestFit="1" customWidth="1"/>
    <col min="21" max="21" width="12.77734375" style="61" bestFit="1" customWidth="1"/>
    <col min="22" max="22" width="18.6640625" style="61" bestFit="1" customWidth="1"/>
    <col min="23" max="23" width="12.77734375" style="61" bestFit="1" customWidth="1"/>
    <col min="24" max="24" width="18.6640625" style="61" bestFit="1" customWidth="1"/>
    <col min="25" max="25" width="12.77734375" style="61" bestFit="1" customWidth="1"/>
    <col min="26" max="26" width="18.6640625" style="61" bestFit="1" customWidth="1"/>
    <col min="27" max="27" width="12.77734375" style="61" bestFit="1" customWidth="1"/>
    <col min="28" max="28" width="18.6640625" style="61" bestFit="1" customWidth="1"/>
    <col min="29" max="29" width="12.77734375" style="61" bestFit="1" customWidth="1"/>
    <col min="30" max="16384" width="8.88671875" style="61"/>
  </cols>
  <sheetData>
    <row r="1" spans="1:29" ht="30" customHeight="1" x14ac:dyDescent="0.45">
      <c r="A1" s="60" t="s">
        <v>54</v>
      </c>
      <c r="B1" s="60" t="s">
        <v>55</v>
      </c>
      <c r="C1" s="60" t="s">
        <v>158</v>
      </c>
      <c r="D1" s="84" t="s">
        <v>249</v>
      </c>
      <c r="E1" s="84"/>
      <c r="F1" s="84" t="s">
        <v>248</v>
      </c>
      <c r="G1" s="84"/>
      <c r="H1" s="84" t="s">
        <v>250</v>
      </c>
      <c r="I1" s="84"/>
      <c r="J1" s="84" t="s">
        <v>251</v>
      </c>
      <c r="K1" s="84"/>
      <c r="L1" s="84" t="s">
        <v>252</v>
      </c>
      <c r="M1" s="84"/>
      <c r="N1" s="84" t="s">
        <v>253</v>
      </c>
      <c r="O1" s="84"/>
      <c r="P1" s="84" t="s">
        <v>254</v>
      </c>
      <c r="Q1" s="84"/>
      <c r="R1" s="84" t="s">
        <v>255</v>
      </c>
      <c r="S1" s="84"/>
      <c r="T1" s="84" t="s">
        <v>256</v>
      </c>
      <c r="U1" s="84"/>
      <c r="V1" s="84" t="s">
        <v>257</v>
      </c>
      <c r="W1" s="84"/>
      <c r="X1" s="84" t="s">
        <v>258</v>
      </c>
      <c r="Y1" s="84"/>
      <c r="Z1" s="84" t="s">
        <v>259</v>
      </c>
      <c r="AA1" s="84"/>
      <c r="AB1" s="84" t="s">
        <v>260</v>
      </c>
      <c r="AC1" s="84"/>
    </row>
    <row r="2" spans="1:29" ht="30" customHeight="1" x14ac:dyDescent="0.45">
      <c r="A2" s="60"/>
      <c r="B2" s="60"/>
      <c r="C2" s="60"/>
      <c r="D2" s="62" t="s">
        <v>261</v>
      </c>
      <c r="E2" s="62" t="s">
        <v>261</v>
      </c>
      <c r="F2" s="62" t="s">
        <v>261</v>
      </c>
      <c r="G2" s="62" t="s">
        <v>261</v>
      </c>
      <c r="H2" s="62" t="s">
        <v>261</v>
      </c>
      <c r="I2" s="62" t="s">
        <v>261</v>
      </c>
      <c r="J2" s="62" t="s">
        <v>261</v>
      </c>
      <c r="K2" s="62" t="s">
        <v>261</v>
      </c>
      <c r="L2" s="62" t="s">
        <v>261</v>
      </c>
      <c r="M2" s="62" t="s">
        <v>261</v>
      </c>
      <c r="N2" s="62" t="s">
        <v>261</v>
      </c>
      <c r="O2" s="62" t="s">
        <v>261</v>
      </c>
      <c r="P2" s="62" t="s">
        <v>261</v>
      </c>
      <c r="Q2" s="62" t="s">
        <v>261</v>
      </c>
      <c r="R2" s="62" t="s">
        <v>261</v>
      </c>
      <c r="S2" s="62" t="s">
        <v>261</v>
      </c>
      <c r="T2" s="62" t="s">
        <v>261</v>
      </c>
      <c r="U2" s="62" t="s">
        <v>261</v>
      </c>
      <c r="V2" s="62" t="s">
        <v>261</v>
      </c>
      <c r="W2" s="62" t="s">
        <v>261</v>
      </c>
      <c r="X2" s="62" t="s">
        <v>261</v>
      </c>
      <c r="Y2" s="62" t="s">
        <v>261</v>
      </c>
      <c r="Z2" s="62" t="s">
        <v>261</v>
      </c>
      <c r="AA2" s="62" t="s">
        <v>261</v>
      </c>
      <c r="AB2" s="62" t="s">
        <v>261</v>
      </c>
      <c r="AC2" s="62" t="s">
        <v>261</v>
      </c>
    </row>
    <row r="3" spans="1:29" ht="30" customHeight="1" x14ac:dyDescent="0.45">
      <c r="A3" s="60"/>
      <c r="B3" s="60"/>
      <c r="C3" s="60"/>
      <c r="D3" s="62" t="s">
        <v>247</v>
      </c>
      <c r="E3" s="62" t="s">
        <v>243</v>
      </c>
      <c r="F3" s="62" t="s">
        <v>247</v>
      </c>
      <c r="G3" s="62" t="s">
        <v>243</v>
      </c>
      <c r="H3" s="62" t="s">
        <v>247</v>
      </c>
      <c r="I3" s="62" t="s">
        <v>243</v>
      </c>
      <c r="J3" s="62" t="s">
        <v>247</v>
      </c>
      <c r="K3" s="62" t="s">
        <v>243</v>
      </c>
      <c r="L3" s="62" t="s">
        <v>247</v>
      </c>
      <c r="M3" s="62" t="s">
        <v>243</v>
      </c>
      <c r="N3" s="62" t="s">
        <v>247</v>
      </c>
      <c r="O3" s="62" t="s">
        <v>243</v>
      </c>
      <c r="P3" s="62" t="s">
        <v>247</v>
      </c>
      <c r="Q3" s="62" t="s">
        <v>243</v>
      </c>
      <c r="R3" s="62" t="s">
        <v>247</v>
      </c>
      <c r="S3" s="62" t="s">
        <v>243</v>
      </c>
      <c r="T3" s="62" t="s">
        <v>247</v>
      </c>
      <c r="U3" s="62" t="s">
        <v>243</v>
      </c>
      <c r="V3" s="62" t="s">
        <v>247</v>
      </c>
      <c r="W3" s="62" t="s">
        <v>243</v>
      </c>
      <c r="X3" s="62" t="s">
        <v>247</v>
      </c>
      <c r="Y3" s="62" t="s">
        <v>243</v>
      </c>
      <c r="Z3" s="62" t="s">
        <v>247</v>
      </c>
      <c r="AA3" s="62" t="s">
        <v>243</v>
      </c>
      <c r="AB3" s="62" t="s">
        <v>247</v>
      </c>
      <c r="AC3" s="62" t="s">
        <v>243</v>
      </c>
    </row>
    <row r="4" spans="1:29" ht="30" customHeight="1" x14ac:dyDescent="0.45">
      <c r="A4" s="63">
        <v>1</v>
      </c>
      <c r="B4" s="64" t="s">
        <v>6</v>
      </c>
      <c r="C4" s="65" t="s">
        <v>86</v>
      </c>
      <c r="D4" s="43">
        <v>5</v>
      </c>
      <c r="E4" s="43">
        <v>5</v>
      </c>
      <c r="F4" s="43">
        <v>4</v>
      </c>
      <c r="G4" s="43">
        <v>4</v>
      </c>
      <c r="H4" s="43">
        <v>4</v>
      </c>
      <c r="I4" s="43">
        <v>5</v>
      </c>
      <c r="J4" s="43">
        <v>4</v>
      </c>
      <c r="K4" s="43">
        <v>4</v>
      </c>
      <c r="L4" s="43">
        <v>4</v>
      </c>
      <c r="M4" s="43">
        <v>4</v>
      </c>
      <c r="N4" s="43">
        <v>4</v>
      </c>
      <c r="O4" s="43">
        <v>4</v>
      </c>
      <c r="P4" s="43">
        <v>5</v>
      </c>
      <c r="Q4" s="43">
        <v>5</v>
      </c>
      <c r="R4" s="43">
        <v>5</v>
      </c>
      <c r="S4" s="43">
        <v>5</v>
      </c>
      <c r="T4" s="43">
        <v>4</v>
      </c>
      <c r="U4" s="43">
        <v>5</v>
      </c>
      <c r="V4" s="43">
        <v>3</v>
      </c>
      <c r="W4" s="43">
        <v>4</v>
      </c>
      <c r="X4" s="43">
        <v>5</v>
      </c>
      <c r="Y4" s="43">
        <v>4</v>
      </c>
      <c r="Z4" s="43">
        <v>4</v>
      </c>
      <c r="AA4" s="43">
        <v>4</v>
      </c>
      <c r="AB4" s="43">
        <v>5</v>
      </c>
      <c r="AC4" s="43">
        <v>5</v>
      </c>
    </row>
    <row r="5" spans="1:29" ht="30" customHeight="1" x14ac:dyDescent="0.45">
      <c r="A5" s="63">
        <v>2</v>
      </c>
      <c r="B5" s="64" t="s">
        <v>13</v>
      </c>
      <c r="C5" s="65" t="s">
        <v>87</v>
      </c>
      <c r="D5" s="43">
        <v>5</v>
      </c>
      <c r="E5" s="43">
        <v>4</v>
      </c>
      <c r="F5" s="43">
        <v>3</v>
      </c>
      <c r="G5" s="43">
        <v>5</v>
      </c>
      <c r="H5" s="43">
        <v>4</v>
      </c>
      <c r="I5" s="43">
        <v>4</v>
      </c>
      <c r="J5" s="43">
        <v>3</v>
      </c>
      <c r="K5" s="43">
        <v>5</v>
      </c>
      <c r="L5" s="43">
        <v>5</v>
      </c>
      <c r="M5" s="43">
        <v>5</v>
      </c>
      <c r="N5" s="43">
        <v>3</v>
      </c>
      <c r="O5" s="43">
        <v>4</v>
      </c>
      <c r="P5" s="43">
        <v>3</v>
      </c>
      <c r="Q5" s="43">
        <v>4</v>
      </c>
      <c r="R5" s="43">
        <v>5</v>
      </c>
      <c r="S5" s="43">
        <v>4</v>
      </c>
      <c r="T5" s="43">
        <v>5</v>
      </c>
      <c r="U5" s="43">
        <v>4</v>
      </c>
      <c r="V5" s="43">
        <v>5</v>
      </c>
      <c r="W5" s="43">
        <v>4</v>
      </c>
      <c r="X5" s="43">
        <v>4</v>
      </c>
      <c r="Y5" s="43">
        <v>4</v>
      </c>
      <c r="Z5" s="43">
        <v>5</v>
      </c>
      <c r="AA5" s="43">
        <v>5</v>
      </c>
      <c r="AB5" s="43">
        <v>5</v>
      </c>
      <c r="AC5" s="43">
        <v>5</v>
      </c>
    </row>
    <row r="6" spans="1:29" ht="30" customHeight="1" x14ac:dyDescent="0.45">
      <c r="A6" s="63">
        <v>3</v>
      </c>
      <c r="B6" s="64" t="s">
        <v>56</v>
      </c>
      <c r="C6" s="65" t="s">
        <v>88</v>
      </c>
      <c r="D6" s="43">
        <v>3</v>
      </c>
      <c r="E6" s="43">
        <v>5</v>
      </c>
      <c r="F6" s="43">
        <v>5</v>
      </c>
      <c r="G6" s="43">
        <v>5</v>
      </c>
      <c r="H6" s="43">
        <v>4</v>
      </c>
      <c r="I6" s="43">
        <v>4</v>
      </c>
      <c r="J6" s="43">
        <v>5</v>
      </c>
      <c r="K6" s="43">
        <v>4</v>
      </c>
      <c r="L6" s="43">
        <v>5</v>
      </c>
      <c r="M6" s="43">
        <v>4</v>
      </c>
      <c r="N6" s="43">
        <v>4</v>
      </c>
      <c r="O6" s="43">
        <v>4</v>
      </c>
      <c r="P6" s="43">
        <v>4</v>
      </c>
      <c r="Q6" s="43">
        <v>5</v>
      </c>
      <c r="R6" s="43">
        <v>3</v>
      </c>
      <c r="S6" s="43">
        <v>5</v>
      </c>
      <c r="T6" s="43">
        <v>5</v>
      </c>
      <c r="U6" s="43">
        <v>5</v>
      </c>
      <c r="V6" s="43">
        <v>3</v>
      </c>
      <c r="W6" s="43">
        <v>5</v>
      </c>
      <c r="X6" s="43">
        <v>3</v>
      </c>
      <c r="Y6" s="43">
        <v>4</v>
      </c>
      <c r="Z6" s="43">
        <v>5</v>
      </c>
      <c r="AA6" s="43">
        <v>5</v>
      </c>
      <c r="AB6" s="43">
        <v>5</v>
      </c>
      <c r="AC6" s="43">
        <v>5</v>
      </c>
    </row>
    <row r="7" spans="1:29" ht="30" customHeight="1" x14ac:dyDescent="0.45">
      <c r="A7" s="63">
        <v>4</v>
      </c>
      <c r="B7" s="64" t="s">
        <v>11</v>
      </c>
      <c r="C7" s="65" t="s">
        <v>89</v>
      </c>
      <c r="D7" s="43">
        <v>4</v>
      </c>
      <c r="E7" s="43">
        <v>4</v>
      </c>
      <c r="F7" s="43">
        <v>4</v>
      </c>
      <c r="G7" s="43">
        <v>5</v>
      </c>
      <c r="H7" s="43">
        <v>5</v>
      </c>
      <c r="I7" s="43">
        <v>5</v>
      </c>
      <c r="J7" s="43">
        <v>3</v>
      </c>
      <c r="K7" s="43">
        <v>4</v>
      </c>
      <c r="L7" s="43">
        <v>3</v>
      </c>
      <c r="M7" s="43">
        <v>4</v>
      </c>
      <c r="N7" s="43">
        <v>5</v>
      </c>
      <c r="O7" s="43">
        <v>4</v>
      </c>
      <c r="P7" s="43">
        <v>5</v>
      </c>
      <c r="Q7" s="43">
        <v>5</v>
      </c>
      <c r="R7" s="43">
        <v>3</v>
      </c>
      <c r="S7" s="43">
        <v>4</v>
      </c>
      <c r="T7" s="43">
        <v>3</v>
      </c>
      <c r="U7" s="43">
        <v>5</v>
      </c>
      <c r="V7" s="43">
        <v>5</v>
      </c>
      <c r="W7" s="43">
        <v>5</v>
      </c>
      <c r="X7" s="43">
        <v>5</v>
      </c>
      <c r="Y7" s="43">
        <v>4</v>
      </c>
      <c r="Z7" s="43">
        <v>4</v>
      </c>
      <c r="AA7" s="43">
        <v>4</v>
      </c>
      <c r="AB7" s="43">
        <v>5</v>
      </c>
      <c r="AC7" s="43">
        <v>5</v>
      </c>
    </row>
    <row r="8" spans="1:29" ht="30" customHeight="1" x14ac:dyDescent="0.45">
      <c r="A8" s="63">
        <v>5</v>
      </c>
      <c r="B8" s="64" t="s">
        <v>30</v>
      </c>
      <c r="C8" s="65" t="s">
        <v>90</v>
      </c>
      <c r="D8" s="43">
        <v>3</v>
      </c>
      <c r="E8" s="43">
        <v>5</v>
      </c>
      <c r="F8" s="43">
        <v>5</v>
      </c>
      <c r="G8" s="43">
        <v>5</v>
      </c>
      <c r="H8" s="43">
        <v>4</v>
      </c>
      <c r="I8" s="43">
        <v>5</v>
      </c>
      <c r="J8" s="43">
        <v>4</v>
      </c>
      <c r="K8" s="43">
        <v>5</v>
      </c>
      <c r="L8" s="43">
        <v>3</v>
      </c>
      <c r="M8" s="43">
        <v>4</v>
      </c>
      <c r="N8" s="43">
        <v>5</v>
      </c>
      <c r="O8" s="43">
        <v>4</v>
      </c>
      <c r="P8" s="43">
        <v>5</v>
      </c>
      <c r="Q8" s="43">
        <v>5</v>
      </c>
      <c r="R8" s="43">
        <v>4</v>
      </c>
      <c r="S8" s="43">
        <v>4</v>
      </c>
      <c r="T8" s="43">
        <v>5</v>
      </c>
      <c r="U8" s="43">
        <v>5</v>
      </c>
      <c r="V8" s="43">
        <v>4</v>
      </c>
      <c r="W8" s="43">
        <v>4</v>
      </c>
      <c r="X8" s="43">
        <v>5</v>
      </c>
      <c r="Y8" s="43">
        <v>4</v>
      </c>
      <c r="Z8" s="43">
        <v>4</v>
      </c>
      <c r="AA8" s="43">
        <v>4</v>
      </c>
      <c r="AB8" s="43">
        <v>5</v>
      </c>
      <c r="AC8" s="43">
        <v>5</v>
      </c>
    </row>
    <row r="9" spans="1:29" ht="30" customHeight="1" x14ac:dyDescent="0.45">
      <c r="A9" s="63">
        <v>6</v>
      </c>
      <c r="B9" s="64" t="s">
        <v>20</v>
      </c>
      <c r="C9" s="65" t="s">
        <v>91</v>
      </c>
      <c r="D9" s="43">
        <v>3</v>
      </c>
      <c r="E9" s="43">
        <v>4</v>
      </c>
      <c r="F9" s="43">
        <v>5</v>
      </c>
      <c r="G9" s="43">
        <v>5</v>
      </c>
      <c r="H9" s="43">
        <v>3</v>
      </c>
      <c r="I9" s="43">
        <v>4</v>
      </c>
      <c r="J9" s="43">
        <v>5</v>
      </c>
      <c r="K9" s="43">
        <v>5</v>
      </c>
      <c r="L9" s="43">
        <v>3</v>
      </c>
      <c r="M9" s="43">
        <v>4</v>
      </c>
      <c r="N9" s="43">
        <v>5</v>
      </c>
      <c r="O9" s="43">
        <v>5</v>
      </c>
      <c r="P9" s="43">
        <v>4</v>
      </c>
      <c r="Q9" s="43">
        <v>5</v>
      </c>
      <c r="R9" s="43">
        <v>5</v>
      </c>
      <c r="S9" s="43">
        <v>4</v>
      </c>
      <c r="T9" s="43">
        <v>5</v>
      </c>
      <c r="U9" s="43">
        <v>4</v>
      </c>
      <c r="V9" s="43">
        <v>5</v>
      </c>
      <c r="W9" s="43">
        <v>4</v>
      </c>
      <c r="X9" s="43">
        <v>4</v>
      </c>
      <c r="Y9" s="43">
        <v>5</v>
      </c>
      <c r="Z9" s="43">
        <v>3</v>
      </c>
      <c r="AA9" s="43">
        <v>5</v>
      </c>
      <c r="AB9" s="43">
        <v>5</v>
      </c>
      <c r="AC9" s="43">
        <v>5</v>
      </c>
    </row>
    <row r="10" spans="1:29" ht="30" customHeight="1" x14ac:dyDescent="0.45">
      <c r="A10" s="63">
        <v>7</v>
      </c>
      <c r="B10" s="64" t="s">
        <v>32</v>
      </c>
      <c r="C10" s="65" t="s">
        <v>92</v>
      </c>
      <c r="D10" s="43">
        <v>4</v>
      </c>
      <c r="E10" s="43">
        <v>4</v>
      </c>
      <c r="F10" s="43">
        <v>5</v>
      </c>
      <c r="G10" s="43">
        <v>5</v>
      </c>
      <c r="H10" s="43">
        <v>4</v>
      </c>
      <c r="I10" s="43">
        <v>4</v>
      </c>
      <c r="J10" s="43">
        <v>4</v>
      </c>
      <c r="K10" s="43">
        <v>4</v>
      </c>
      <c r="L10" s="43">
        <v>5</v>
      </c>
      <c r="M10" s="43">
        <v>4</v>
      </c>
      <c r="N10" s="43">
        <v>4</v>
      </c>
      <c r="O10" s="43">
        <v>5</v>
      </c>
      <c r="P10" s="43">
        <v>5</v>
      </c>
      <c r="Q10" s="43">
        <v>5</v>
      </c>
      <c r="R10" s="43">
        <v>3</v>
      </c>
      <c r="S10" s="43">
        <v>4</v>
      </c>
      <c r="T10" s="43">
        <v>3</v>
      </c>
      <c r="U10" s="43">
        <v>5</v>
      </c>
      <c r="V10" s="43">
        <v>3</v>
      </c>
      <c r="W10" s="43">
        <v>5</v>
      </c>
      <c r="X10" s="43">
        <v>4</v>
      </c>
      <c r="Y10" s="43">
        <v>4</v>
      </c>
      <c r="Z10" s="43">
        <v>5</v>
      </c>
      <c r="AA10" s="43">
        <v>4</v>
      </c>
      <c r="AB10" s="43">
        <v>5</v>
      </c>
      <c r="AC10" s="43">
        <v>5</v>
      </c>
    </row>
    <row r="11" spans="1:29" ht="30" customHeight="1" x14ac:dyDescent="0.45">
      <c r="A11" s="63">
        <v>8</v>
      </c>
      <c r="B11" s="64" t="s">
        <v>2</v>
      </c>
      <c r="C11" s="65" t="s">
        <v>93</v>
      </c>
      <c r="D11" s="43">
        <v>3</v>
      </c>
      <c r="E11" s="43">
        <v>4</v>
      </c>
      <c r="F11" s="43">
        <v>5</v>
      </c>
      <c r="G11" s="43">
        <v>5</v>
      </c>
      <c r="H11" s="43">
        <v>4</v>
      </c>
      <c r="I11" s="43">
        <v>5</v>
      </c>
      <c r="J11" s="43">
        <v>4</v>
      </c>
      <c r="K11" s="43">
        <v>4</v>
      </c>
      <c r="L11" s="43">
        <v>5</v>
      </c>
      <c r="M11" s="43">
        <v>5</v>
      </c>
      <c r="N11" s="43">
        <v>3</v>
      </c>
      <c r="O11" s="43">
        <v>5</v>
      </c>
      <c r="P11" s="43">
        <v>5</v>
      </c>
      <c r="Q11" s="43">
        <v>4</v>
      </c>
      <c r="R11" s="43">
        <v>5</v>
      </c>
      <c r="S11" s="43">
        <v>5</v>
      </c>
      <c r="T11" s="43">
        <v>5</v>
      </c>
      <c r="U11" s="43">
        <v>5</v>
      </c>
      <c r="V11" s="43">
        <v>3</v>
      </c>
      <c r="W11" s="43">
        <v>4</v>
      </c>
      <c r="X11" s="43">
        <v>3</v>
      </c>
      <c r="Y11" s="43">
        <v>5</v>
      </c>
      <c r="Z11" s="43">
        <v>5</v>
      </c>
      <c r="AA11" s="43">
        <v>5</v>
      </c>
      <c r="AB11" s="43">
        <v>5</v>
      </c>
      <c r="AC11" s="43">
        <v>5</v>
      </c>
    </row>
    <row r="12" spans="1:29" ht="30" customHeight="1" x14ac:dyDescent="0.45">
      <c r="A12" s="63">
        <v>9</v>
      </c>
      <c r="B12" s="64" t="s">
        <v>53</v>
      </c>
      <c r="C12" s="65" t="s">
        <v>94</v>
      </c>
      <c r="D12" s="43">
        <v>3</v>
      </c>
      <c r="E12" s="43">
        <v>4</v>
      </c>
      <c r="F12" s="43">
        <v>4</v>
      </c>
      <c r="G12" s="43">
        <v>4</v>
      </c>
      <c r="H12" s="43">
        <v>5</v>
      </c>
      <c r="I12" s="43">
        <v>5</v>
      </c>
      <c r="J12" s="43">
        <v>3</v>
      </c>
      <c r="K12" s="43">
        <v>5</v>
      </c>
      <c r="L12" s="43">
        <v>4</v>
      </c>
      <c r="M12" s="43">
        <v>4</v>
      </c>
      <c r="N12" s="43">
        <v>5</v>
      </c>
      <c r="O12" s="43">
        <v>5</v>
      </c>
      <c r="P12" s="43">
        <v>4</v>
      </c>
      <c r="Q12" s="43">
        <v>4</v>
      </c>
      <c r="R12" s="43">
        <v>3</v>
      </c>
      <c r="S12" s="43">
        <v>5</v>
      </c>
      <c r="T12" s="43">
        <v>5</v>
      </c>
      <c r="U12" s="43">
        <v>5</v>
      </c>
      <c r="V12" s="43">
        <v>5</v>
      </c>
      <c r="W12" s="43">
        <v>4</v>
      </c>
      <c r="X12" s="43">
        <v>3</v>
      </c>
      <c r="Y12" s="43">
        <v>5</v>
      </c>
      <c r="Z12" s="43">
        <v>5</v>
      </c>
      <c r="AA12" s="43">
        <v>5</v>
      </c>
      <c r="AB12" s="43">
        <v>5</v>
      </c>
      <c r="AC12" s="43">
        <v>5</v>
      </c>
    </row>
    <row r="13" spans="1:29" ht="30" customHeight="1" x14ac:dyDescent="0.45">
      <c r="A13" s="63">
        <v>10</v>
      </c>
      <c r="B13" s="64" t="s">
        <v>0</v>
      </c>
      <c r="C13" s="65" t="s">
        <v>95</v>
      </c>
      <c r="D13" s="43">
        <v>5</v>
      </c>
      <c r="E13" s="43">
        <v>5</v>
      </c>
      <c r="F13" s="43">
        <v>5</v>
      </c>
      <c r="G13" s="43">
        <v>4</v>
      </c>
      <c r="H13" s="43">
        <v>3</v>
      </c>
      <c r="I13" s="43">
        <v>5</v>
      </c>
      <c r="J13" s="43">
        <v>5</v>
      </c>
      <c r="K13" s="43">
        <v>5</v>
      </c>
      <c r="L13" s="43">
        <v>4</v>
      </c>
      <c r="M13" s="43">
        <v>5</v>
      </c>
      <c r="N13" s="43">
        <v>4</v>
      </c>
      <c r="O13" s="43">
        <v>5</v>
      </c>
      <c r="P13" s="43">
        <v>5</v>
      </c>
      <c r="Q13" s="43">
        <v>5</v>
      </c>
      <c r="R13" s="43">
        <v>3</v>
      </c>
      <c r="S13" s="43">
        <v>5</v>
      </c>
      <c r="T13" s="43">
        <v>3</v>
      </c>
      <c r="U13" s="43">
        <v>5</v>
      </c>
      <c r="V13" s="43">
        <v>4</v>
      </c>
      <c r="W13" s="43">
        <v>4</v>
      </c>
      <c r="X13" s="43">
        <v>5</v>
      </c>
      <c r="Y13" s="43">
        <v>5</v>
      </c>
      <c r="Z13" s="43">
        <v>3</v>
      </c>
      <c r="AA13" s="43">
        <v>4</v>
      </c>
      <c r="AB13" s="43">
        <v>5</v>
      </c>
      <c r="AC13" s="43">
        <v>5</v>
      </c>
    </row>
    <row r="14" spans="1:29" ht="30" customHeight="1" x14ac:dyDescent="0.45">
      <c r="A14" s="63">
        <v>11</v>
      </c>
      <c r="B14" s="64" t="s">
        <v>23</v>
      </c>
      <c r="C14" s="65" t="s">
        <v>96</v>
      </c>
      <c r="D14" s="43">
        <v>5</v>
      </c>
      <c r="E14" s="43">
        <v>4</v>
      </c>
      <c r="F14" s="43">
        <v>4</v>
      </c>
      <c r="G14" s="43">
        <v>5</v>
      </c>
      <c r="H14" s="43">
        <v>3</v>
      </c>
      <c r="I14" s="43">
        <v>4</v>
      </c>
      <c r="J14" s="43">
        <v>5</v>
      </c>
      <c r="K14" s="43">
        <v>4</v>
      </c>
      <c r="L14" s="43">
        <v>4</v>
      </c>
      <c r="M14" s="43">
        <v>5</v>
      </c>
      <c r="N14" s="43">
        <v>3</v>
      </c>
      <c r="O14" s="43">
        <v>4</v>
      </c>
      <c r="P14" s="43">
        <v>4</v>
      </c>
      <c r="Q14" s="43">
        <v>5</v>
      </c>
      <c r="R14" s="43">
        <v>4</v>
      </c>
      <c r="S14" s="43">
        <v>4</v>
      </c>
      <c r="T14" s="43">
        <v>4</v>
      </c>
      <c r="U14" s="43">
        <v>4</v>
      </c>
      <c r="V14" s="43">
        <v>3</v>
      </c>
      <c r="W14" s="43">
        <v>4</v>
      </c>
      <c r="X14" s="43">
        <v>3</v>
      </c>
      <c r="Y14" s="43">
        <v>5</v>
      </c>
      <c r="Z14" s="43">
        <v>4</v>
      </c>
      <c r="AA14" s="43">
        <v>4</v>
      </c>
      <c r="AB14" s="43">
        <v>4</v>
      </c>
      <c r="AC14" s="43">
        <v>5</v>
      </c>
    </row>
    <row r="15" spans="1:29" ht="30" customHeight="1" x14ac:dyDescent="0.45">
      <c r="A15" s="63">
        <v>12</v>
      </c>
      <c r="B15" s="64" t="s">
        <v>48</v>
      </c>
      <c r="C15" s="65" t="s">
        <v>97</v>
      </c>
      <c r="D15" s="43">
        <v>4</v>
      </c>
      <c r="E15" s="43">
        <v>4</v>
      </c>
      <c r="F15" s="43">
        <v>3</v>
      </c>
      <c r="G15" s="43">
        <v>4</v>
      </c>
      <c r="H15" s="43">
        <v>5</v>
      </c>
      <c r="I15" s="43">
        <v>4</v>
      </c>
      <c r="J15" s="43">
        <v>4</v>
      </c>
      <c r="K15" s="43">
        <v>5</v>
      </c>
      <c r="L15" s="43">
        <v>5</v>
      </c>
      <c r="M15" s="43">
        <v>5</v>
      </c>
      <c r="N15" s="43">
        <v>5</v>
      </c>
      <c r="O15" s="43">
        <v>5</v>
      </c>
      <c r="P15" s="43">
        <v>5</v>
      </c>
      <c r="Q15" s="43">
        <v>4</v>
      </c>
      <c r="R15" s="43">
        <v>4</v>
      </c>
      <c r="S15" s="43">
        <v>5</v>
      </c>
      <c r="T15" s="43">
        <v>4</v>
      </c>
      <c r="U15" s="43">
        <v>4</v>
      </c>
      <c r="V15" s="43">
        <v>5</v>
      </c>
      <c r="W15" s="43">
        <v>5</v>
      </c>
      <c r="X15" s="43">
        <v>5</v>
      </c>
      <c r="Y15" s="43">
        <v>4</v>
      </c>
      <c r="Z15" s="43">
        <v>4</v>
      </c>
      <c r="AA15" s="43">
        <v>4</v>
      </c>
      <c r="AB15" s="43">
        <v>5</v>
      </c>
      <c r="AC15" s="43">
        <v>5</v>
      </c>
    </row>
    <row r="16" spans="1:29" ht="30" customHeight="1" x14ac:dyDescent="0.45">
      <c r="A16" s="63">
        <v>13</v>
      </c>
      <c r="B16" s="64" t="s">
        <v>17</v>
      </c>
      <c r="C16" s="65" t="s">
        <v>98</v>
      </c>
      <c r="D16" s="43">
        <v>5</v>
      </c>
      <c r="E16" s="43">
        <v>5</v>
      </c>
      <c r="F16" s="43">
        <v>3</v>
      </c>
      <c r="G16" s="43">
        <v>4</v>
      </c>
      <c r="H16" s="43">
        <v>5</v>
      </c>
      <c r="I16" s="43">
        <v>5</v>
      </c>
      <c r="J16" s="43">
        <v>4</v>
      </c>
      <c r="K16" s="43">
        <v>5</v>
      </c>
      <c r="L16" s="43">
        <v>4</v>
      </c>
      <c r="M16" s="43">
        <v>4</v>
      </c>
      <c r="N16" s="43">
        <v>3</v>
      </c>
      <c r="O16" s="43">
        <v>5</v>
      </c>
      <c r="P16" s="43">
        <v>3</v>
      </c>
      <c r="Q16" s="43">
        <v>5</v>
      </c>
      <c r="R16" s="43">
        <v>5</v>
      </c>
      <c r="S16" s="43">
        <v>5</v>
      </c>
      <c r="T16" s="43">
        <v>4</v>
      </c>
      <c r="U16" s="43">
        <v>4</v>
      </c>
      <c r="V16" s="43">
        <v>4</v>
      </c>
      <c r="W16" s="43">
        <v>4</v>
      </c>
      <c r="X16" s="43">
        <v>5</v>
      </c>
      <c r="Y16" s="43">
        <v>4</v>
      </c>
      <c r="Z16" s="43">
        <v>5</v>
      </c>
      <c r="AA16" s="43">
        <v>4</v>
      </c>
      <c r="AB16" s="43">
        <v>5</v>
      </c>
      <c r="AC16" s="43">
        <v>5</v>
      </c>
    </row>
    <row r="17" spans="1:29" ht="30" customHeight="1" x14ac:dyDescent="0.45">
      <c r="A17" s="63">
        <v>14</v>
      </c>
      <c r="B17" s="64" t="s">
        <v>57</v>
      </c>
      <c r="C17" s="65" t="s">
        <v>99</v>
      </c>
      <c r="D17" s="43">
        <v>4</v>
      </c>
      <c r="E17" s="43">
        <v>4</v>
      </c>
      <c r="F17" s="43">
        <v>4</v>
      </c>
      <c r="G17" s="43">
        <v>4</v>
      </c>
      <c r="H17" s="43">
        <v>3</v>
      </c>
      <c r="I17" s="43">
        <v>5</v>
      </c>
      <c r="J17" s="43">
        <v>3</v>
      </c>
      <c r="K17" s="43">
        <v>5</v>
      </c>
      <c r="L17" s="43">
        <v>4</v>
      </c>
      <c r="M17" s="43">
        <v>5</v>
      </c>
      <c r="N17" s="43">
        <v>5</v>
      </c>
      <c r="O17" s="43">
        <v>5</v>
      </c>
      <c r="P17" s="43">
        <v>4</v>
      </c>
      <c r="Q17" s="43">
        <v>4</v>
      </c>
      <c r="R17" s="43">
        <v>3</v>
      </c>
      <c r="S17" s="43">
        <v>4</v>
      </c>
      <c r="T17" s="43">
        <v>5</v>
      </c>
      <c r="U17" s="43">
        <v>4</v>
      </c>
      <c r="V17" s="43">
        <v>5</v>
      </c>
      <c r="W17" s="43">
        <v>4</v>
      </c>
      <c r="X17" s="43">
        <v>4</v>
      </c>
      <c r="Y17" s="43">
        <v>5</v>
      </c>
      <c r="Z17" s="43">
        <v>5</v>
      </c>
      <c r="AA17" s="43">
        <v>5</v>
      </c>
      <c r="AB17" s="43">
        <v>5</v>
      </c>
      <c r="AC17" s="43">
        <v>5</v>
      </c>
    </row>
    <row r="18" spans="1:29" ht="30" customHeight="1" x14ac:dyDescent="0.45">
      <c r="A18" s="63">
        <v>15</v>
      </c>
      <c r="B18" s="64" t="s">
        <v>9</v>
      </c>
      <c r="C18" s="65" t="s">
        <v>100</v>
      </c>
      <c r="D18" s="43">
        <v>5</v>
      </c>
      <c r="E18" s="43">
        <v>5</v>
      </c>
      <c r="F18" s="43">
        <v>5</v>
      </c>
      <c r="G18" s="43">
        <v>4</v>
      </c>
      <c r="H18" s="43">
        <v>4</v>
      </c>
      <c r="I18" s="43">
        <v>5</v>
      </c>
      <c r="J18" s="43">
        <v>4</v>
      </c>
      <c r="K18" s="43">
        <v>4</v>
      </c>
      <c r="L18" s="43">
        <v>5</v>
      </c>
      <c r="M18" s="43">
        <v>4</v>
      </c>
      <c r="N18" s="43">
        <v>5</v>
      </c>
      <c r="O18" s="43">
        <v>4</v>
      </c>
      <c r="P18" s="43">
        <v>3</v>
      </c>
      <c r="Q18" s="43">
        <v>5</v>
      </c>
      <c r="R18" s="43">
        <v>4</v>
      </c>
      <c r="S18" s="43">
        <v>5</v>
      </c>
      <c r="T18" s="43">
        <v>4</v>
      </c>
      <c r="U18" s="43">
        <v>5</v>
      </c>
      <c r="V18" s="43">
        <v>4</v>
      </c>
      <c r="W18" s="43">
        <v>4</v>
      </c>
      <c r="X18" s="43">
        <v>3</v>
      </c>
      <c r="Y18" s="43">
        <v>5</v>
      </c>
      <c r="Z18" s="43">
        <v>4</v>
      </c>
      <c r="AA18" s="43">
        <v>4</v>
      </c>
      <c r="AB18" s="43">
        <v>5</v>
      </c>
      <c r="AC18" s="43">
        <v>5</v>
      </c>
    </row>
    <row r="19" spans="1:29" ht="30" customHeight="1" x14ac:dyDescent="0.45">
      <c r="A19" s="63">
        <v>16</v>
      </c>
      <c r="B19" s="64" t="s">
        <v>58</v>
      </c>
      <c r="C19" s="65" t="s">
        <v>101</v>
      </c>
      <c r="D19" s="43">
        <v>3</v>
      </c>
      <c r="E19" s="43">
        <v>4</v>
      </c>
      <c r="F19" s="43">
        <v>3</v>
      </c>
      <c r="G19" s="43">
        <v>4</v>
      </c>
      <c r="H19" s="43">
        <v>5</v>
      </c>
      <c r="I19" s="43">
        <v>5</v>
      </c>
      <c r="J19" s="43">
        <v>3</v>
      </c>
      <c r="K19" s="43">
        <v>4</v>
      </c>
      <c r="L19" s="43">
        <v>3</v>
      </c>
      <c r="M19" s="43">
        <v>5</v>
      </c>
      <c r="N19" s="43">
        <v>4</v>
      </c>
      <c r="O19" s="43">
        <v>5</v>
      </c>
      <c r="P19" s="43">
        <v>5</v>
      </c>
      <c r="Q19" s="43">
        <v>5</v>
      </c>
      <c r="R19" s="43">
        <v>3</v>
      </c>
      <c r="S19" s="43">
        <v>4</v>
      </c>
      <c r="T19" s="43">
        <v>5</v>
      </c>
      <c r="U19" s="43">
        <v>4</v>
      </c>
      <c r="V19" s="43">
        <v>3</v>
      </c>
      <c r="W19" s="43">
        <v>4</v>
      </c>
      <c r="X19" s="43">
        <v>4</v>
      </c>
      <c r="Y19" s="43">
        <v>5</v>
      </c>
      <c r="Z19" s="43">
        <v>4</v>
      </c>
      <c r="AA19" s="43">
        <v>5</v>
      </c>
      <c r="AB19" s="43">
        <v>4</v>
      </c>
      <c r="AC19" s="43">
        <v>5</v>
      </c>
    </row>
    <row r="20" spans="1:29" ht="30" customHeight="1" x14ac:dyDescent="0.45">
      <c r="A20" s="63">
        <v>17</v>
      </c>
      <c r="B20" s="64" t="s">
        <v>44</v>
      </c>
      <c r="C20" s="65" t="s">
        <v>102</v>
      </c>
      <c r="D20" s="43">
        <v>4</v>
      </c>
      <c r="E20" s="43">
        <v>4</v>
      </c>
      <c r="F20" s="43">
        <v>5</v>
      </c>
      <c r="G20" s="43">
        <v>4</v>
      </c>
      <c r="H20" s="43">
        <v>4</v>
      </c>
      <c r="I20" s="43">
        <v>4</v>
      </c>
      <c r="J20" s="43">
        <v>4</v>
      </c>
      <c r="K20" s="43">
        <v>4</v>
      </c>
      <c r="L20" s="43">
        <v>3</v>
      </c>
      <c r="M20" s="43">
        <v>4</v>
      </c>
      <c r="N20" s="43">
        <v>4</v>
      </c>
      <c r="O20" s="43">
        <v>5</v>
      </c>
      <c r="P20" s="43">
        <v>5</v>
      </c>
      <c r="Q20" s="43">
        <v>4</v>
      </c>
      <c r="R20" s="43">
        <v>4</v>
      </c>
      <c r="S20" s="43">
        <v>5</v>
      </c>
      <c r="T20" s="43">
        <v>4</v>
      </c>
      <c r="U20" s="43">
        <v>5</v>
      </c>
      <c r="V20" s="43">
        <v>5</v>
      </c>
      <c r="W20" s="43">
        <v>5</v>
      </c>
      <c r="X20" s="43">
        <v>3</v>
      </c>
      <c r="Y20" s="43">
        <v>4</v>
      </c>
      <c r="Z20" s="43">
        <v>4</v>
      </c>
      <c r="AA20" s="43">
        <v>5</v>
      </c>
      <c r="AB20" s="43">
        <v>5</v>
      </c>
      <c r="AC20" s="43">
        <v>5</v>
      </c>
    </row>
    <row r="21" spans="1:29" ht="30" customHeight="1" x14ac:dyDescent="0.45">
      <c r="A21" s="63">
        <v>18</v>
      </c>
      <c r="B21" s="64" t="s">
        <v>41</v>
      </c>
      <c r="C21" s="65" t="s">
        <v>103</v>
      </c>
      <c r="D21" s="43">
        <v>5</v>
      </c>
      <c r="E21" s="43">
        <v>5</v>
      </c>
      <c r="F21" s="43">
        <v>4</v>
      </c>
      <c r="G21" s="43">
        <v>4</v>
      </c>
      <c r="H21" s="43">
        <v>4</v>
      </c>
      <c r="I21" s="43">
        <v>5</v>
      </c>
      <c r="J21" s="43">
        <v>4</v>
      </c>
      <c r="K21" s="43">
        <v>5</v>
      </c>
      <c r="L21" s="43">
        <v>5</v>
      </c>
      <c r="M21" s="43">
        <v>4</v>
      </c>
      <c r="N21" s="43">
        <v>3</v>
      </c>
      <c r="O21" s="43">
        <v>5</v>
      </c>
      <c r="P21" s="43">
        <v>4</v>
      </c>
      <c r="Q21" s="43">
        <v>5</v>
      </c>
      <c r="R21" s="43">
        <v>3</v>
      </c>
      <c r="S21" s="43">
        <v>5</v>
      </c>
      <c r="T21" s="43">
        <v>5</v>
      </c>
      <c r="U21" s="43">
        <v>4</v>
      </c>
      <c r="V21" s="43">
        <v>4</v>
      </c>
      <c r="W21" s="43">
        <v>5</v>
      </c>
      <c r="X21" s="43">
        <v>5</v>
      </c>
      <c r="Y21" s="43">
        <v>5</v>
      </c>
      <c r="Z21" s="43">
        <v>5</v>
      </c>
      <c r="AA21" s="43">
        <v>5</v>
      </c>
      <c r="AB21" s="43">
        <v>5</v>
      </c>
      <c r="AC21" s="43">
        <v>5</v>
      </c>
    </row>
    <row r="22" spans="1:29" ht="30" customHeight="1" x14ac:dyDescent="0.45">
      <c r="A22" s="63">
        <v>19</v>
      </c>
      <c r="B22" s="64" t="s">
        <v>59</v>
      </c>
      <c r="C22" s="65" t="s">
        <v>104</v>
      </c>
      <c r="D22" s="43">
        <v>3</v>
      </c>
      <c r="E22" s="43">
        <v>5</v>
      </c>
      <c r="F22" s="43">
        <v>3</v>
      </c>
      <c r="G22" s="43">
        <v>3</v>
      </c>
      <c r="H22" s="43">
        <v>3</v>
      </c>
      <c r="I22" s="43">
        <v>3</v>
      </c>
      <c r="J22" s="43">
        <v>3</v>
      </c>
      <c r="K22" s="43">
        <v>3</v>
      </c>
      <c r="L22" s="43">
        <v>3</v>
      </c>
      <c r="M22" s="43">
        <v>5</v>
      </c>
      <c r="N22" s="43">
        <v>3</v>
      </c>
      <c r="O22" s="43">
        <v>5</v>
      </c>
      <c r="P22" s="43">
        <v>4</v>
      </c>
      <c r="Q22" s="43">
        <v>3</v>
      </c>
      <c r="R22" s="43">
        <v>3</v>
      </c>
      <c r="S22" s="43">
        <v>4</v>
      </c>
      <c r="T22" s="43">
        <v>5</v>
      </c>
      <c r="U22" s="43">
        <v>4</v>
      </c>
      <c r="V22" s="43">
        <v>3</v>
      </c>
      <c r="W22" s="43">
        <v>3</v>
      </c>
      <c r="X22" s="43">
        <v>5</v>
      </c>
      <c r="Y22" s="43">
        <v>5</v>
      </c>
      <c r="Z22" s="43">
        <v>4</v>
      </c>
      <c r="AA22" s="43">
        <v>4</v>
      </c>
      <c r="AB22" s="43">
        <v>3.5</v>
      </c>
      <c r="AC22" s="43">
        <v>4</v>
      </c>
    </row>
    <row r="23" spans="1:29" ht="30" customHeight="1" x14ac:dyDescent="0.45">
      <c r="A23" s="63">
        <v>20</v>
      </c>
      <c r="B23" s="64" t="s">
        <v>38</v>
      </c>
      <c r="C23" s="65" t="s">
        <v>105</v>
      </c>
      <c r="D23" s="43">
        <v>3</v>
      </c>
      <c r="E23" s="43">
        <v>4</v>
      </c>
      <c r="F23" s="43">
        <v>3</v>
      </c>
      <c r="G23" s="43">
        <v>4</v>
      </c>
      <c r="H23" s="43">
        <v>4</v>
      </c>
      <c r="I23" s="43">
        <v>4</v>
      </c>
      <c r="J23" s="43">
        <v>4</v>
      </c>
      <c r="K23" s="43">
        <v>5</v>
      </c>
      <c r="L23" s="43">
        <v>4</v>
      </c>
      <c r="M23" s="43">
        <v>4</v>
      </c>
      <c r="N23" s="43">
        <v>3</v>
      </c>
      <c r="O23" s="43">
        <v>4</v>
      </c>
      <c r="P23" s="43">
        <v>4</v>
      </c>
      <c r="Q23" s="43">
        <v>4</v>
      </c>
      <c r="R23" s="43">
        <v>3</v>
      </c>
      <c r="S23" s="43">
        <v>4</v>
      </c>
      <c r="T23" s="43">
        <v>5</v>
      </c>
      <c r="U23" s="43">
        <v>3</v>
      </c>
      <c r="V23" s="43">
        <v>3</v>
      </c>
      <c r="W23" s="43">
        <v>3</v>
      </c>
      <c r="X23" s="43">
        <v>3</v>
      </c>
      <c r="Y23" s="43">
        <v>3</v>
      </c>
      <c r="Z23" s="43">
        <v>3</v>
      </c>
      <c r="AA23" s="43">
        <v>5</v>
      </c>
      <c r="AB23" s="43">
        <v>3.5</v>
      </c>
      <c r="AC23" s="43">
        <v>4</v>
      </c>
    </row>
    <row r="24" spans="1:29" ht="30" customHeight="1" x14ac:dyDescent="0.45">
      <c r="A24" s="63">
        <v>21</v>
      </c>
      <c r="B24" s="64" t="s">
        <v>45</v>
      </c>
      <c r="C24" s="65" t="s">
        <v>106</v>
      </c>
      <c r="D24" s="43">
        <v>4</v>
      </c>
      <c r="E24" s="43">
        <v>5</v>
      </c>
      <c r="F24" s="43">
        <v>4</v>
      </c>
      <c r="G24" s="43">
        <v>5</v>
      </c>
      <c r="H24" s="43">
        <v>3</v>
      </c>
      <c r="I24" s="43">
        <v>5</v>
      </c>
      <c r="J24" s="43">
        <v>4</v>
      </c>
      <c r="K24" s="43">
        <v>4</v>
      </c>
      <c r="L24" s="43">
        <v>4</v>
      </c>
      <c r="M24" s="43">
        <v>5</v>
      </c>
      <c r="N24" s="43">
        <v>5</v>
      </c>
      <c r="O24" s="43">
        <v>4</v>
      </c>
      <c r="P24" s="43">
        <v>4</v>
      </c>
      <c r="Q24" s="43">
        <v>4</v>
      </c>
      <c r="R24" s="43">
        <v>5</v>
      </c>
      <c r="S24" s="43">
        <v>4</v>
      </c>
      <c r="T24" s="43">
        <v>5</v>
      </c>
      <c r="U24" s="43">
        <v>4</v>
      </c>
      <c r="V24" s="43">
        <v>4</v>
      </c>
      <c r="W24" s="43">
        <v>5</v>
      </c>
      <c r="X24" s="43">
        <v>3</v>
      </c>
      <c r="Y24" s="43">
        <v>5</v>
      </c>
      <c r="Z24" s="43">
        <v>5</v>
      </c>
      <c r="AA24" s="43">
        <v>5</v>
      </c>
      <c r="AB24" s="43">
        <v>5</v>
      </c>
      <c r="AC24" s="43">
        <v>5</v>
      </c>
    </row>
    <row r="25" spans="1:29" ht="30" customHeight="1" x14ac:dyDescent="0.45">
      <c r="A25" s="63">
        <v>22</v>
      </c>
      <c r="B25" s="64" t="s">
        <v>15</v>
      </c>
      <c r="C25" s="65" t="s">
        <v>107</v>
      </c>
      <c r="D25" s="43">
        <v>3</v>
      </c>
      <c r="E25" s="43">
        <v>5</v>
      </c>
      <c r="F25" s="43">
        <v>5</v>
      </c>
      <c r="G25" s="43">
        <v>5</v>
      </c>
      <c r="H25" s="43">
        <v>4</v>
      </c>
      <c r="I25" s="43">
        <v>4</v>
      </c>
      <c r="J25" s="43">
        <v>5</v>
      </c>
      <c r="K25" s="43">
        <v>5</v>
      </c>
      <c r="L25" s="43">
        <v>4</v>
      </c>
      <c r="M25" s="43">
        <v>5</v>
      </c>
      <c r="N25" s="43">
        <v>4</v>
      </c>
      <c r="O25" s="43">
        <v>5</v>
      </c>
      <c r="P25" s="43">
        <v>5</v>
      </c>
      <c r="Q25" s="43">
        <v>4</v>
      </c>
      <c r="R25" s="43">
        <v>4</v>
      </c>
      <c r="S25" s="43">
        <v>5</v>
      </c>
      <c r="T25" s="43">
        <v>4</v>
      </c>
      <c r="U25" s="43">
        <v>5</v>
      </c>
      <c r="V25" s="43">
        <v>3</v>
      </c>
      <c r="W25" s="43">
        <v>5</v>
      </c>
      <c r="X25" s="43">
        <v>5</v>
      </c>
      <c r="Y25" s="43">
        <v>5</v>
      </c>
      <c r="Z25" s="43">
        <v>3</v>
      </c>
      <c r="AA25" s="43">
        <v>4</v>
      </c>
      <c r="AB25" s="43">
        <v>5</v>
      </c>
      <c r="AC25" s="43">
        <v>5</v>
      </c>
    </row>
    <row r="26" spans="1:29" ht="30" customHeight="1" x14ac:dyDescent="0.45">
      <c r="A26" s="63">
        <v>23</v>
      </c>
      <c r="B26" s="64" t="s">
        <v>60</v>
      </c>
      <c r="C26" s="65" t="s">
        <v>108</v>
      </c>
      <c r="D26" s="43">
        <v>3</v>
      </c>
      <c r="E26" s="43">
        <v>4</v>
      </c>
      <c r="F26" s="43">
        <v>3</v>
      </c>
      <c r="G26" s="43">
        <v>4</v>
      </c>
      <c r="H26" s="43">
        <v>3</v>
      </c>
      <c r="I26" s="43">
        <v>3</v>
      </c>
      <c r="J26" s="43">
        <v>3</v>
      </c>
      <c r="K26" s="43">
        <v>3</v>
      </c>
      <c r="L26" s="43">
        <v>3</v>
      </c>
      <c r="M26" s="43">
        <v>5</v>
      </c>
      <c r="N26" s="43">
        <v>4</v>
      </c>
      <c r="O26" s="43">
        <v>5</v>
      </c>
      <c r="P26" s="43">
        <v>3</v>
      </c>
      <c r="Q26" s="43">
        <v>3</v>
      </c>
      <c r="R26" s="43">
        <v>4</v>
      </c>
      <c r="S26" s="43">
        <v>5</v>
      </c>
      <c r="T26" s="43">
        <v>5</v>
      </c>
      <c r="U26" s="43">
        <v>3</v>
      </c>
      <c r="V26" s="43">
        <v>4</v>
      </c>
      <c r="W26" s="43">
        <v>4</v>
      </c>
      <c r="X26" s="43">
        <v>3</v>
      </c>
      <c r="Y26" s="43">
        <v>4</v>
      </c>
      <c r="Z26" s="43">
        <v>3</v>
      </c>
      <c r="AA26" s="43">
        <v>5</v>
      </c>
      <c r="AB26" s="43">
        <v>3.5</v>
      </c>
      <c r="AC26" s="43">
        <v>4</v>
      </c>
    </row>
    <row r="27" spans="1:29" ht="30" customHeight="1" x14ac:dyDescent="0.45">
      <c r="A27" s="63">
        <v>24</v>
      </c>
      <c r="B27" s="64" t="s">
        <v>5</v>
      </c>
      <c r="C27" s="65" t="s">
        <v>109</v>
      </c>
      <c r="D27" s="43">
        <v>3</v>
      </c>
      <c r="E27" s="43">
        <v>5</v>
      </c>
      <c r="F27" s="43">
        <v>4</v>
      </c>
      <c r="G27" s="43">
        <v>5</v>
      </c>
      <c r="H27" s="43">
        <v>3</v>
      </c>
      <c r="I27" s="43">
        <v>4</v>
      </c>
      <c r="J27" s="43">
        <v>4</v>
      </c>
      <c r="K27" s="43">
        <v>5</v>
      </c>
      <c r="L27" s="43">
        <v>4</v>
      </c>
      <c r="M27" s="43">
        <v>4</v>
      </c>
      <c r="N27" s="43">
        <v>4</v>
      </c>
      <c r="O27" s="43">
        <v>5</v>
      </c>
      <c r="P27" s="43">
        <v>3</v>
      </c>
      <c r="Q27" s="43">
        <v>5</v>
      </c>
      <c r="R27" s="43">
        <v>5</v>
      </c>
      <c r="S27" s="43">
        <v>4</v>
      </c>
      <c r="T27" s="43">
        <v>5</v>
      </c>
      <c r="U27" s="43">
        <v>5</v>
      </c>
      <c r="V27" s="43">
        <v>3</v>
      </c>
      <c r="W27" s="43">
        <v>5</v>
      </c>
      <c r="X27" s="43">
        <v>3</v>
      </c>
      <c r="Y27" s="43">
        <v>4</v>
      </c>
      <c r="Z27" s="43">
        <v>5</v>
      </c>
      <c r="AA27" s="43">
        <v>5</v>
      </c>
      <c r="AB27" s="43">
        <v>4</v>
      </c>
      <c r="AC27" s="43">
        <v>5</v>
      </c>
    </row>
    <row r="28" spans="1:29" ht="30" customHeight="1" x14ac:dyDescent="0.45">
      <c r="A28" s="63">
        <v>25</v>
      </c>
      <c r="B28" s="64" t="s">
        <v>42</v>
      </c>
      <c r="C28" s="65" t="s">
        <v>110</v>
      </c>
      <c r="D28" s="43">
        <v>5</v>
      </c>
      <c r="E28" s="43">
        <v>4</v>
      </c>
      <c r="F28" s="43">
        <v>5</v>
      </c>
      <c r="G28" s="43">
        <v>5</v>
      </c>
      <c r="H28" s="43">
        <v>4</v>
      </c>
      <c r="I28" s="43">
        <v>5</v>
      </c>
      <c r="J28" s="43">
        <v>4</v>
      </c>
      <c r="K28" s="43">
        <v>5</v>
      </c>
      <c r="L28" s="43">
        <v>3</v>
      </c>
      <c r="M28" s="43">
        <v>4</v>
      </c>
      <c r="N28" s="43">
        <v>5</v>
      </c>
      <c r="O28" s="43">
        <v>5</v>
      </c>
      <c r="P28" s="43">
        <v>4</v>
      </c>
      <c r="Q28" s="43">
        <v>4</v>
      </c>
      <c r="R28" s="43">
        <v>3</v>
      </c>
      <c r="S28" s="43">
        <v>5</v>
      </c>
      <c r="T28" s="43">
        <v>3</v>
      </c>
      <c r="U28" s="43">
        <v>4</v>
      </c>
      <c r="V28" s="43">
        <v>5</v>
      </c>
      <c r="W28" s="43">
        <v>4</v>
      </c>
      <c r="X28" s="43">
        <v>3</v>
      </c>
      <c r="Y28" s="43">
        <v>4</v>
      </c>
      <c r="Z28" s="43">
        <v>5</v>
      </c>
      <c r="AA28" s="43">
        <v>4</v>
      </c>
      <c r="AB28" s="43">
        <v>5</v>
      </c>
      <c r="AC28" s="43">
        <v>5</v>
      </c>
    </row>
    <row r="29" spans="1:29" ht="30" customHeight="1" x14ac:dyDescent="0.45">
      <c r="A29" s="63">
        <v>26</v>
      </c>
      <c r="B29" s="64" t="s">
        <v>39</v>
      </c>
      <c r="C29" s="65" t="s">
        <v>111</v>
      </c>
      <c r="D29" s="43">
        <v>4</v>
      </c>
      <c r="E29" s="43">
        <v>5</v>
      </c>
      <c r="F29" s="43">
        <v>5</v>
      </c>
      <c r="G29" s="43">
        <v>4</v>
      </c>
      <c r="H29" s="43">
        <v>5</v>
      </c>
      <c r="I29" s="43">
        <v>5</v>
      </c>
      <c r="J29" s="43">
        <v>4</v>
      </c>
      <c r="K29" s="43">
        <v>4</v>
      </c>
      <c r="L29" s="43">
        <v>3</v>
      </c>
      <c r="M29" s="43">
        <v>4</v>
      </c>
      <c r="N29" s="43">
        <v>4</v>
      </c>
      <c r="O29" s="43">
        <v>4</v>
      </c>
      <c r="P29" s="43">
        <v>4</v>
      </c>
      <c r="Q29" s="43">
        <v>4</v>
      </c>
      <c r="R29" s="43">
        <v>4</v>
      </c>
      <c r="S29" s="43">
        <v>5</v>
      </c>
      <c r="T29" s="43">
        <v>5</v>
      </c>
      <c r="U29" s="43">
        <v>4</v>
      </c>
      <c r="V29" s="43">
        <v>3</v>
      </c>
      <c r="W29" s="43">
        <v>4</v>
      </c>
      <c r="X29" s="43">
        <v>4</v>
      </c>
      <c r="Y29" s="43">
        <v>4</v>
      </c>
      <c r="Z29" s="43">
        <v>4</v>
      </c>
      <c r="AA29" s="43">
        <v>4</v>
      </c>
      <c r="AB29" s="43">
        <v>5</v>
      </c>
      <c r="AC29" s="43">
        <v>5</v>
      </c>
    </row>
    <row r="30" spans="1:29" ht="30" customHeight="1" x14ac:dyDescent="0.45">
      <c r="A30" s="63">
        <v>27</v>
      </c>
      <c r="B30" s="64" t="s">
        <v>61</v>
      </c>
      <c r="C30" s="65" t="s">
        <v>112</v>
      </c>
      <c r="D30" s="43">
        <v>3</v>
      </c>
      <c r="E30" s="43">
        <v>4</v>
      </c>
      <c r="F30" s="43">
        <v>4</v>
      </c>
      <c r="G30" s="43">
        <v>4</v>
      </c>
      <c r="H30" s="43">
        <v>5</v>
      </c>
      <c r="I30" s="43">
        <v>5</v>
      </c>
      <c r="J30" s="43">
        <v>5</v>
      </c>
      <c r="K30" s="43">
        <v>5</v>
      </c>
      <c r="L30" s="43">
        <v>5</v>
      </c>
      <c r="M30" s="43">
        <v>5</v>
      </c>
      <c r="N30" s="43">
        <v>5</v>
      </c>
      <c r="O30" s="43">
        <v>4</v>
      </c>
      <c r="P30" s="43">
        <v>4</v>
      </c>
      <c r="Q30" s="43">
        <v>5</v>
      </c>
      <c r="R30" s="43">
        <v>4</v>
      </c>
      <c r="S30" s="43">
        <v>5</v>
      </c>
      <c r="T30" s="43">
        <v>3</v>
      </c>
      <c r="U30" s="43">
        <v>5</v>
      </c>
      <c r="V30" s="43">
        <v>3</v>
      </c>
      <c r="W30" s="43">
        <v>4</v>
      </c>
      <c r="X30" s="43">
        <v>5</v>
      </c>
      <c r="Y30" s="43">
        <v>4</v>
      </c>
      <c r="Z30" s="43">
        <v>4</v>
      </c>
      <c r="AA30" s="43">
        <v>5</v>
      </c>
      <c r="AB30" s="43">
        <v>5</v>
      </c>
      <c r="AC30" s="43">
        <v>5</v>
      </c>
    </row>
    <row r="31" spans="1:29" ht="30" customHeight="1" x14ac:dyDescent="0.45">
      <c r="A31" s="63">
        <v>28</v>
      </c>
      <c r="B31" s="64" t="s">
        <v>27</v>
      </c>
      <c r="C31" s="65" t="s">
        <v>113</v>
      </c>
      <c r="D31" s="43">
        <v>4</v>
      </c>
      <c r="E31" s="43">
        <v>5</v>
      </c>
      <c r="F31" s="43">
        <v>5</v>
      </c>
      <c r="G31" s="43">
        <v>5</v>
      </c>
      <c r="H31" s="43">
        <v>4</v>
      </c>
      <c r="I31" s="43">
        <v>5</v>
      </c>
      <c r="J31" s="43">
        <v>4</v>
      </c>
      <c r="K31" s="43">
        <v>4</v>
      </c>
      <c r="L31" s="43">
        <v>4</v>
      </c>
      <c r="M31" s="43">
        <v>5</v>
      </c>
      <c r="N31" s="43">
        <v>5</v>
      </c>
      <c r="O31" s="43">
        <v>4</v>
      </c>
      <c r="P31" s="43">
        <v>4</v>
      </c>
      <c r="Q31" s="43">
        <v>5</v>
      </c>
      <c r="R31" s="43">
        <v>4</v>
      </c>
      <c r="S31" s="43">
        <v>5</v>
      </c>
      <c r="T31" s="43">
        <v>4</v>
      </c>
      <c r="U31" s="43">
        <v>4</v>
      </c>
      <c r="V31" s="43">
        <v>4</v>
      </c>
      <c r="W31" s="43">
        <v>4</v>
      </c>
      <c r="X31" s="43">
        <v>3</v>
      </c>
      <c r="Y31" s="43">
        <v>4</v>
      </c>
      <c r="Z31" s="43">
        <v>3</v>
      </c>
      <c r="AA31" s="43">
        <v>4</v>
      </c>
      <c r="AB31" s="43">
        <v>4</v>
      </c>
      <c r="AC31" s="43">
        <v>5</v>
      </c>
    </row>
    <row r="32" spans="1:29" ht="30" customHeight="1" x14ac:dyDescent="0.45">
      <c r="A32" s="63">
        <v>29</v>
      </c>
      <c r="B32" s="64" t="s">
        <v>4</v>
      </c>
      <c r="C32" s="65" t="s">
        <v>114</v>
      </c>
      <c r="D32" s="43">
        <v>5</v>
      </c>
      <c r="E32" s="43">
        <v>4</v>
      </c>
      <c r="F32" s="43">
        <v>3</v>
      </c>
      <c r="G32" s="43">
        <v>5</v>
      </c>
      <c r="H32" s="43">
        <v>4</v>
      </c>
      <c r="I32" s="43">
        <v>5</v>
      </c>
      <c r="J32" s="43">
        <v>4</v>
      </c>
      <c r="K32" s="43">
        <v>5</v>
      </c>
      <c r="L32" s="43">
        <v>5</v>
      </c>
      <c r="M32" s="43">
        <v>4</v>
      </c>
      <c r="N32" s="43">
        <v>4</v>
      </c>
      <c r="O32" s="43">
        <v>4</v>
      </c>
      <c r="P32" s="43">
        <v>5</v>
      </c>
      <c r="Q32" s="43">
        <v>5</v>
      </c>
      <c r="R32" s="43">
        <v>5</v>
      </c>
      <c r="S32" s="43">
        <v>5</v>
      </c>
      <c r="T32" s="43">
        <v>4</v>
      </c>
      <c r="U32" s="43">
        <v>4</v>
      </c>
      <c r="V32" s="43">
        <v>4</v>
      </c>
      <c r="W32" s="43">
        <v>5</v>
      </c>
      <c r="X32" s="43">
        <v>4</v>
      </c>
      <c r="Y32" s="43">
        <v>4</v>
      </c>
      <c r="Z32" s="43">
        <v>3</v>
      </c>
      <c r="AA32" s="43">
        <v>5</v>
      </c>
      <c r="AB32" s="43">
        <v>5</v>
      </c>
      <c r="AC32" s="43">
        <v>5</v>
      </c>
    </row>
    <row r="33" spans="1:29" ht="30" customHeight="1" x14ac:dyDescent="0.45">
      <c r="A33" s="63">
        <v>30</v>
      </c>
      <c r="B33" s="64" t="s">
        <v>29</v>
      </c>
      <c r="C33" s="65" t="s">
        <v>115</v>
      </c>
      <c r="D33" s="43">
        <v>3</v>
      </c>
      <c r="E33" s="43">
        <v>5</v>
      </c>
      <c r="F33" s="43">
        <v>5</v>
      </c>
      <c r="G33" s="43">
        <v>5</v>
      </c>
      <c r="H33" s="43">
        <v>4</v>
      </c>
      <c r="I33" s="43">
        <v>4</v>
      </c>
      <c r="J33" s="43">
        <v>5</v>
      </c>
      <c r="K33" s="43">
        <v>5</v>
      </c>
      <c r="L33" s="43">
        <v>4</v>
      </c>
      <c r="M33" s="43">
        <v>4</v>
      </c>
      <c r="N33" s="43">
        <v>4</v>
      </c>
      <c r="O33" s="43">
        <v>5</v>
      </c>
      <c r="P33" s="43">
        <v>5</v>
      </c>
      <c r="Q33" s="43">
        <v>4</v>
      </c>
      <c r="R33" s="43">
        <v>4</v>
      </c>
      <c r="S33" s="43">
        <v>4</v>
      </c>
      <c r="T33" s="43">
        <v>4</v>
      </c>
      <c r="U33" s="43">
        <v>5</v>
      </c>
      <c r="V33" s="43">
        <v>3</v>
      </c>
      <c r="W33" s="43">
        <v>5</v>
      </c>
      <c r="X33" s="43">
        <v>5</v>
      </c>
      <c r="Y33" s="43">
        <v>4</v>
      </c>
      <c r="Z33" s="43">
        <v>4</v>
      </c>
      <c r="AA33" s="43">
        <v>5</v>
      </c>
      <c r="AB33" s="43">
        <v>5</v>
      </c>
      <c r="AC33" s="43">
        <v>5</v>
      </c>
    </row>
    <row r="34" spans="1:29" ht="30" customHeight="1" x14ac:dyDescent="0.45">
      <c r="A34" s="63">
        <v>31</v>
      </c>
      <c r="B34" s="64" t="s">
        <v>40</v>
      </c>
      <c r="C34" s="65" t="s">
        <v>116</v>
      </c>
      <c r="D34" s="43">
        <v>3</v>
      </c>
      <c r="E34" s="43">
        <v>4</v>
      </c>
      <c r="F34" s="43">
        <v>3</v>
      </c>
      <c r="G34" s="43">
        <v>4</v>
      </c>
      <c r="H34" s="43">
        <v>5</v>
      </c>
      <c r="I34" s="43">
        <v>5</v>
      </c>
      <c r="J34" s="43">
        <v>3</v>
      </c>
      <c r="K34" s="43">
        <v>3</v>
      </c>
      <c r="L34" s="43">
        <v>4</v>
      </c>
      <c r="M34" s="43">
        <v>3</v>
      </c>
      <c r="N34" s="43">
        <v>4</v>
      </c>
      <c r="O34" s="43">
        <v>4</v>
      </c>
      <c r="P34" s="43">
        <v>3</v>
      </c>
      <c r="Q34" s="43">
        <v>4</v>
      </c>
      <c r="R34" s="43">
        <v>3</v>
      </c>
      <c r="S34" s="43">
        <v>3</v>
      </c>
      <c r="T34" s="43">
        <v>3</v>
      </c>
      <c r="U34" s="43">
        <v>4</v>
      </c>
      <c r="V34" s="43">
        <v>3</v>
      </c>
      <c r="W34" s="43">
        <v>4</v>
      </c>
      <c r="X34" s="43">
        <v>4</v>
      </c>
      <c r="Y34" s="43">
        <v>5</v>
      </c>
      <c r="Z34" s="43">
        <v>4</v>
      </c>
      <c r="AA34" s="43">
        <v>5</v>
      </c>
      <c r="AB34" s="43">
        <v>3.5</v>
      </c>
      <c r="AC34" s="43">
        <v>4</v>
      </c>
    </row>
    <row r="35" spans="1:29" ht="30" customHeight="1" x14ac:dyDescent="0.45">
      <c r="A35" s="63">
        <v>32</v>
      </c>
      <c r="B35" s="64" t="s">
        <v>62</v>
      </c>
      <c r="C35" s="65" t="s">
        <v>117</v>
      </c>
      <c r="D35" s="43">
        <v>4</v>
      </c>
      <c r="E35" s="43">
        <v>5</v>
      </c>
      <c r="F35" s="43">
        <v>3</v>
      </c>
      <c r="G35" s="43">
        <v>3</v>
      </c>
      <c r="H35" s="43">
        <v>3</v>
      </c>
      <c r="I35" s="43">
        <v>5</v>
      </c>
      <c r="J35" s="43">
        <v>3</v>
      </c>
      <c r="K35" s="43">
        <v>3</v>
      </c>
      <c r="L35" s="43">
        <v>4</v>
      </c>
      <c r="M35" s="43">
        <v>5</v>
      </c>
      <c r="N35" s="43">
        <v>4</v>
      </c>
      <c r="O35" s="43">
        <v>4</v>
      </c>
      <c r="P35" s="43">
        <v>3</v>
      </c>
      <c r="Q35" s="43">
        <v>3</v>
      </c>
      <c r="R35" s="43">
        <v>3</v>
      </c>
      <c r="S35" s="43">
        <v>4</v>
      </c>
      <c r="T35" s="43">
        <v>3</v>
      </c>
      <c r="U35" s="43">
        <v>4</v>
      </c>
      <c r="V35" s="43">
        <v>5</v>
      </c>
      <c r="W35" s="43">
        <v>3</v>
      </c>
      <c r="X35" s="43">
        <v>4</v>
      </c>
      <c r="Y35" s="43">
        <v>5</v>
      </c>
      <c r="Z35" s="43">
        <v>3</v>
      </c>
      <c r="AA35" s="43">
        <v>4</v>
      </c>
      <c r="AB35" s="43">
        <v>3.5</v>
      </c>
      <c r="AC35" s="43">
        <v>4</v>
      </c>
    </row>
    <row r="36" spans="1:29" ht="30" customHeight="1" x14ac:dyDescent="0.45">
      <c r="A36" s="63">
        <v>33</v>
      </c>
      <c r="B36" s="64" t="s">
        <v>1</v>
      </c>
      <c r="C36" s="65" t="s">
        <v>118</v>
      </c>
      <c r="D36" s="43">
        <v>5</v>
      </c>
      <c r="E36" s="43">
        <v>4</v>
      </c>
      <c r="F36" s="43">
        <v>4</v>
      </c>
      <c r="G36" s="43">
        <v>4</v>
      </c>
      <c r="H36" s="43">
        <v>4</v>
      </c>
      <c r="I36" s="43">
        <v>5</v>
      </c>
      <c r="J36" s="43">
        <v>4</v>
      </c>
      <c r="K36" s="43">
        <v>5</v>
      </c>
      <c r="L36" s="43">
        <v>5</v>
      </c>
      <c r="M36" s="43">
        <v>5</v>
      </c>
      <c r="N36" s="43">
        <v>4</v>
      </c>
      <c r="O36" s="43">
        <v>5</v>
      </c>
      <c r="P36" s="43">
        <v>3</v>
      </c>
      <c r="Q36" s="43">
        <v>5</v>
      </c>
      <c r="R36" s="43">
        <v>4</v>
      </c>
      <c r="S36" s="43">
        <v>5</v>
      </c>
      <c r="T36" s="43">
        <v>3</v>
      </c>
      <c r="U36" s="43">
        <v>5</v>
      </c>
      <c r="V36" s="43">
        <v>3</v>
      </c>
      <c r="W36" s="43">
        <v>4</v>
      </c>
      <c r="X36" s="43">
        <v>5</v>
      </c>
      <c r="Y36" s="43">
        <v>4</v>
      </c>
      <c r="Z36" s="43">
        <v>5</v>
      </c>
      <c r="AA36" s="43">
        <v>5</v>
      </c>
      <c r="AB36" s="43">
        <v>5</v>
      </c>
      <c r="AC36" s="43">
        <v>5</v>
      </c>
    </row>
    <row r="37" spans="1:29" ht="30" customHeight="1" x14ac:dyDescent="0.45">
      <c r="A37" s="63">
        <v>34</v>
      </c>
      <c r="B37" s="64" t="s">
        <v>33</v>
      </c>
      <c r="C37" s="65" t="s">
        <v>119</v>
      </c>
      <c r="D37" s="43">
        <v>4</v>
      </c>
      <c r="E37" s="43">
        <v>5</v>
      </c>
      <c r="F37" s="43">
        <v>4</v>
      </c>
      <c r="G37" s="43">
        <v>5</v>
      </c>
      <c r="H37" s="43">
        <v>4</v>
      </c>
      <c r="I37" s="43">
        <v>4</v>
      </c>
      <c r="J37" s="43">
        <v>4</v>
      </c>
      <c r="K37" s="43">
        <v>5</v>
      </c>
      <c r="L37" s="43">
        <v>4</v>
      </c>
      <c r="M37" s="43">
        <v>5</v>
      </c>
      <c r="N37" s="43">
        <v>4</v>
      </c>
      <c r="O37" s="43">
        <v>5</v>
      </c>
      <c r="P37" s="43">
        <v>4</v>
      </c>
      <c r="Q37" s="43">
        <v>4</v>
      </c>
      <c r="R37" s="43">
        <v>5</v>
      </c>
      <c r="S37" s="43">
        <v>5</v>
      </c>
      <c r="T37" s="43">
        <v>4</v>
      </c>
      <c r="U37" s="43">
        <v>4</v>
      </c>
      <c r="V37" s="43">
        <v>5</v>
      </c>
      <c r="W37" s="43">
        <v>5</v>
      </c>
      <c r="X37" s="43">
        <v>5</v>
      </c>
      <c r="Y37" s="43">
        <v>4</v>
      </c>
      <c r="Z37" s="43">
        <v>4</v>
      </c>
      <c r="AA37" s="43">
        <v>4</v>
      </c>
      <c r="AB37" s="43">
        <v>5</v>
      </c>
      <c r="AC37" s="43">
        <v>5</v>
      </c>
    </row>
    <row r="38" spans="1:29" ht="30" customHeight="1" x14ac:dyDescent="0.45">
      <c r="A38" s="63">
        <v>35</v>
      </c>
      <c r="B38" s="64" t="s">
        <v>63</v>
      </c>
      <c r="C38" s="65" t="s">
        <v>120</v>
      </c>
      <c r="D38" s="43">
        <v>4</v>
      </c>
      <c r="E38" s="43">
        <v>4</v>
      </c>
      <c r="F38" s="43">
        <v>4</v>
      </c>
      <c r="G38" s="43">
        <v>5</v>
      </c>
      <c r="H38" s="43">
        <v>4</v>
      </c>
      <c r="I38" s="43">
        <v>3</v>
      </c>
      <c r="J38" s="43">
        <v>4</v>
      </c>
      <c r="K38" s="43">
        <v>3</v>
      </c>
      <c r="L38" s="43">
        <v>3</v>
      </c>
      <c r="M38" s="43">
        <v>3</v>
      </c>
      <c r="N38" s="43">
        <v>3</v>
      </c>
      <c r="O38" s="43">
        <v>4</v>
      </c>
      <c r="P38" s="43">
        <v>3</v>
      </c>
      <c r="Q38" s="43">
        <v>4</v>
      </c>
      <c r="R38" s="43">
        <v>4</v>
      </c>
      <c r="S38" s="43">
        <v>4</v>
      </c>
      <c r="T38" s="43">
        <v>3</v>
      </c>
      <c r="U38" s="43">
        <v>5</v>
      </c>
      <c r="V38" s="43">
        <v>4</v>
      </c>
      <c r="W38" s="43">
        <v>4</v>
      </c>
      <c r="X38" s="43">
        <v>3</v>
      </c>
      <c r="Y38" s="43">
        <v>5</v>
      </c>
      <c r="Z38" s="43">
        <v>3</v>
      </c>
      <c r="AA38" s="43">
        <v>4</v>
      </c>
      <c r="AB38" s="43">
        <v>3.5</v>
      </c>
      <c r="AC38" s="43">
        <v>4</v>
      </c>
    </row>
    <row r="39" spans="1:29" ht="30" customHeight="1" x14ac:dyDescent="0.45">
      <c r="A39" s="63">
        <v>36</v>
      </c>
      <c r="B39" s="64" t="s">
        <v>51</v>
      </c>
      <c r="C39" s="65" t="s">
        <v>121</v>
      </c>
      <c r="D39" s="43">
        <v>4</v>
      </c>
      <c r="E39" s="43">
        <v>4</v>
      </c>
      <c r="F39" s="43">
        <v>3</v>
      </c>
      <c r="G39" s="43">
        <v>4</v>
      </c>
      <c r="H39" s="43">
        <v>5</v>
      </c>
      <c r="I39" s="43">
        <v>5</v>
      </c>
      <c r="J39" s="43">
        <v>4</v>
      </c>
      <c r="K39" s="43">
        <v>4</v>
      </c>
      <c r="L39" s="43">
        <v>5</v>
      </c>
      <c r="M39" s="43">
        <v>5</v>
      </c>
      <c r="N39" s="43">
        <v>5</v>
      </c>
      <c r="O39" s="43">
        <v>5</v>
      </c>
      <c r="P39" s="43">
        <v>3</v>
      </c>
      <c r="Q39" s="43">
        <v>4</v>
      </c>
      <c r="R39" s="43">
        <v>5</v>
      </c>
      <c r="S39" s="43">
        <v>4</v>
      </c>
      <c r="T39" s="43">
        <v>5</v>
      </c>
      <c r="U39" s="43">
        <v>4</v>
      </c>
      <c r="V39" s="43">
        <v>5</v>
      </c>
      <c r="W39" s="43">
        <v>5</v>
      </c>
      <c r="X39" s="43">
        <v>5</v>
      </c>
      <c r="Y39" s="43">
        <v>5</v>
      </c>
      <c r="Z39" s="43">
        <v>4</v>
      </c>
      <c r="AA39" s="43">
        <v>5</v>
      </c>
      <c r="AB39" s="43">
        <v>5</v>
      </c>
      <c r="AC39" s="43">
        <v>5</v>
      </c>
    </row>
    <row r="40" spans="1:29" ht="30" customHeight="1" x14ac:dyDescent="0.45">
      <c r="A40" s="63">
        <v>37</v>
      </c>
      <c r="B40" s="64" t="s">
        <v>36</v>
      </c>
      <c r="C40" s="65" t="s">
        <v>122</v>
      </c>
      <c r="D40" s="43">
        <v>3</v>
      </c>
      <c r="E40" s="43">
        <v>5</v>
      </c>
      <c r="F40" s="43">
        <v>4</v>
      </c>
      <c r="G40" s="43">
        <v>4</v>
      </c>
      <c r="H40" s="43">
        <v>4</v>
      </c>
      <c r="I40" s="43">
        <v>5</v>
      </c>
      <c r="J40" s="43">
        <v>4</v>
      </c>
      <c r="K40" s="43">
        <v>4</v>
      </c>
      <c r="L40" s="43">
        <v>4</v>
      </c>
      <c r="M40" s="43">
        <v>4</v>
      </c>
      <c r="N40" s="43">
        <v>5</v>
      </c>
      <c r="O40" s="43">
        <v>5</v>
      </c>
      <c r="P40" s="43">
        <v>4</v>
      </c>
      <c r="Q40" s="43">
        <v>4</v>
      </c>
      <c r="R40" s="43">
        <v>5</v>
      </c>
      <c r="S40" s="43">
        <v>4</v>
      </c>
      <c r="T40" s="43">
        <v>5</v>
      </c>
      <c r="U40" s="43">
        <v>5</v>
      </c>
      <c r="V40" s="43">
        <v>4</v>
      </c>
      <c r="W40" s="43">
        <v>5</v>
      </c>
      <c r="X40" s="43">
        <v>4</v>
      </c>
      <c r="Y40" s="43">
        <v>5</v>
      </c>
      <c r="Z40" s="43">
        <v>4</v>
      </c>
      <c r="AA40" s="43">
        <v>4</v>
      </c>
      <c r="AB40" s="43">
        <v>5</v>
      </c>
      <c r="AC40" s="43">
        <v>5</v>
      </c>
    </row>
    <row r="41" spans="1:29" ht="30" customHeight="1" x14ac:dyDescent="0.45">
      <c r="A41" s="63">
        <v>38</v>
      </c>
      <c r="B41" s="64" t="s">
        <v>52</v>
      </c>
      <c r="C41" s="65" t="s">
        <v>123</v>
      </c>
      <c r="D41" s="43">
        <v>3</v>
      </c>
      <c r="E41" s="43">
        <v>4</v>
      </c>
      <c r="F41" s="43">
        <v>4</v>
      </c>
      <c r="G41" s="43">
        <v>4</v>
      </c>
      <c r="H41" s="43">
        <v>5</v>
      </c>
      <c r="I41" s="43">
        <v>5</v>
      </c>
      <c r="J41" s="43">
        <v>5</v>
      </c>
      <c r="K41" s="43">
        <v>5</v>
      </c>
      <c r="L41" s="43">
        <v>5</v>
      </c>
      <c r="M41" s="43">
        <v>4</v>
      </c>
      <c r="N41" s="43">
        <v>5</v>
      </c>
      <c r="O41" s="43">
        <v>4</v>
      </c>
      <c r="P41" s="43">
        <v>5</v>
      </c>
      <c r="Q41" s="43">
        <v>5</v>
      </c>
      <c r="R41" s="43">
        <v>4</v>
      </c>
      <c r="S41" s="43">
        <v>5</v>
      </c>
      <c r="T41" s="43">
        <v>3</v>
      </c>
      <c r="U41" s="43">
        <v>5</v>
      </c>
      <c r="V41" s="43">
        <v>4</v>
      </c>
      <c r="W41" s="43">
        <v>4</v>
      </c>
      <c r="X41" s="43">
        <v>3</v>
      </c>
      <c r="Y41" s="43">
        <v>4</v>
      </c>
      <c r="Z41" s="43">
        <v>5</v>
      </c>
      <c r="AA41" s="43">
        <v>4</v>
      </c>
      <c r="AB41" s="43">
        <v>5</v>
      </c>
      <c r="AC41" s="43">
        <v>5</v>
      </c>
    </row>
    <row r="42" spans="1:29" ht="30" customHeight="1" x14ac:dyDescent="0.45">
      <c r="A42" s="63">
        <v>39</v>
      </c>
      <c r="B42" s="64" t="s">
        <v>16</v>
      </c>
      <c r="C42" s="65" t="s">
        <v>124</v>
      </c>
      <c r="D42" s="43">
        <v>5</v>
      </c>
      <c r="E42" s="43">
        <v>5</v>
      </c>
      <c r="F42" s="43">
        <v>5</v>
      </c>
      <c r="G42" s="43">
        <v>5</v>
      </c>
      <c r="H42" s="43">
        <v>4</v>
      </c>
      <c r="I42" s="43">
        <v>4</v>
      </c>
      <c r="J42" s="43">
        <v>4</v>
      </c>
      <c r="K42" s="43">
        <v>5</v>
      </c>
      <c r="L42" s="43">
        <v>5</v>
      </c>
      <c r="M42" s="43">
        <v>5</v>
      </c>
      <c r="N42" s="43">
        <v>3</v>
      </c>
      <c r="O42" s="43">
        <v>5</v>
      </c>
      <c r="P42" s="43">
        <v>5</v>
      </c>
      <c r="Q42" s="43">
        <v>4</v>
      </c>
      <c r="R42" s="43">
        <v>4</v>
      </c>
      <c r="S42" s="43">
        <v>4</v>
      </c>
      <c r="T42" s="43">
        <v>5</v>
      </c>
      <c r="U42" s="43">
        <v>4</v>
      </c>
      <c r="V42" s="43">
        <v>3</v>
      </c>
      <c r="W42" s="43">
        <v>5</v>
      </c>
      <c r="X42" s="43">
        <v>3</v>
      </c>
      <c r="Y42" s="43">
        <v>4</v>
      </c>
      <c r="Z42" s="43">
        <v>3</v>
      </c>
      <c r="AA42" s="43">
        <v>5</v>
      </c>
      <c r="AB42" s="43">
        <v>5</v>
      </c>
      <c r="AC42" s="43">
        <v>5</v>
      </c>
    </row>
    <row r="43" spans="1:29" ht="30" customHeight="1" x14ac:dyDescent="0.45">
      <c r="A43" s="63">
        <v>40</v>
      </c>
      <c r="B43" s="64" t="s">
        <v>28</v>
      </c>
      <c r="C43" s="65" t="s">
        <v>125</v>
      </c>
      <c r="D43" s="43">
        <v>5</v>
      </c>
      <c r="E43" s="43">
        <v>5</v>
      </c>
      <c r="F43" s="43">
        <v>5</v>
      </c>
      <c r="G43" s="43">
        <v>5</v>
      </c>
      <c r="H43" s="43">
        <v>4</v>
      </c>
      <c r="I43" s="43">
        <v>5</v>
      </c>
      <c r="J43" s="43">
        <v>3</v>
      </c>
      <c r="K43" s="43">
        <v>5</v>
      </c>
      <c r="L43" s="43">
        <v>4</v>
      </c>
      <c r="M43" s="43">
        <v>5</v>
      </c>
      <c r="N43" s="43">
        <v>5</v>
      </c>
      <c r="O43" s="43">
        <v>4</v>
      </c>
      <c r="P43" s="43">
        <v>4</v>
      </c>
      <c r="Q43" s="43">
        <v>5</v>
      </c>
      <c r="R43" s="43">
        <v>4</v>
      </c>
      <c r="S43" s="43">
        <v>5</v>
      </c>
      <c r="T43" s="43">
        <v>5</v>
      </c>
      <c r="U43" s="43">
        <v>5</v>
      </c>
      <c r="V43" s="43">
        <v>4</v>
      </c>
      <c r="W43" s="43">
        <v>5</v>
      </c>
      <c r="X43" s="43">
        <v>4</v>
      </c>
      <c r="Y43" s="43">
        <v>5</v>
      </c>
      <c r="Z43" s="43">
        <v>5</v>
      </c>
      <c r="AA43" s="43">
        <v>5</v>
      </c>
      <c r="AB43" s="43">
        <v>5</v>
      </c>
      <c r="AC43" s="43">
        <v>5</v>
      </c>
    </row>
    <row r="44" spans="1:29" ht="30" customHeight="1" x14ac:dyDescent="0.45">
      <c r="A44" s="63">
        <v>41</v>
      </c>
      <c r="B44" s="64" t="s">
        <v>24</v>
      </c>
      <c r="C44" s="65" t="s">
        <v>126</v>
      </c>
      <c r="D44" s="43">
        <v>4</v>
      </c>
      <c r="E44" s="43">
        <v>4</v>
      </c>
      <c r="F44" s="43">
        <v>5</v>
      </c>
      <c r="G44" s="43">
        <v>5</v>
      </c>
      <c r="H44" s="43">
        <v>4</v>
      </c>
      <c r="I44" s="43">
        <v>4</v>
      </c>
      <c r="J44" s="43">
        <v>4</v>
      </c>
      <c r="K44" s="43">
        <v>5</v>
      </c>
      <c r="L44" s="43">
        <v>5</v>
      </c>
      <c r="M44" s="43">
        <v>5</v>
      </c>
      <c r="N44" s="43">
        <v>5</v>
      </c>
      <c r="O44" s="43">
        <v>5</v>
      </c>
      <c r="P44" s="43">
        <v>4</v>
      </c>
      <c r="Q44" s="43">
        <v>5</v>
      </c>
      <c r="R44" s="43">
        <v>4</v>
      </c>
      <c r="S44" s="43">
        <v>5</v>
      </c>
      <c r="T44" s="43">
        <v>3</v>
      </c>
      <c r="U44" s="43">
        <v>5</v>
      </c>
      <c r="V44" s="43">
        <v>4</v>
      </c>
      <c r="W44" s="43">
        <v>5</v>
      </c>
      <c r="X44" s="43">
        <v>4</v>
      </c>
      <c r="Y44" s="43">
        <v>4</v>
      </c>
      <c r="Z44" s="43">
        <v>4</v>
      </c>
      <c r="AA44" s="43">
        <v>4</v>
      </c>
      <c r="AB44" s="43">
        <v>5</v>
      </c>
      <c r="AC44" s="43">
        <v>5</v>
      </c>
    </row>
    <row r="45" spans="1:29" ht="30" customHeight="1" x14ac:dyDescent="0.45">
      <c r="A45" s="63">
        <v>42</v>
      </c>
      <c r="B45" s="64" t="s">
        <v>64</v>
      </c>
      <c r="C45" s="65" t="s">
        <v>127</v>
      </c>
      <c r="D45" s="43">
        <v>4</v>
      </c>
      <c r="E45" s="43">
        <v>4</v>
      </c>
      <c r="F45" s="43">
        <v>4</v>
      </c>
      <c r="G45" s="43">
        <v>5</v>
      </c>
      <c r="H45" s="43">
        <v>4</v>
      </c>
      <c r="I45" s="43">
        <v>5</v>
      </c>
      <c r="J45" s="43">
        <v>3</v>
      </c>
      <c r="K45" s="43">
        <v>4</v>
      </c>
      <c r="L45" s="43">
        <v>5</v>
      </c>
      <c r="M45" s="43">
        <v>4</v>
      </c>
      <c r="N45" s="43">
        <v>3</v>
      </c>
      <c r="O45" s="43">
        <v>5</v>
      </c>
      <c r="P45" s="43">
        <v>5</v>
      </c>
      <c r="Q45" s="43">
        <v>4</v>
      </c>
      <c r="R45" s="43">
        <v>3</v>
      </c>
      <c r="S45" s="43">
        <v>5</v>
      </c>
      <c r="T45" s="43">
        <v>5</v>
      </c>
      <c r="U45" s="43">
        <v>5</v>
      </c>
      <c r="V45" s="43">
        <v>5</v>
      </c>
      <c r="W45" s="43">
        <v>4</v>
      </c>
      <c r="X45" s="43">
        <v>4</v>
      </c>
      <c r="Y45" s="43">
        <v>5</v>
      </c>
      <c r="Z45" s="43">
        <v>4</v>
      </c>
      <c r="AA45" s="43">
        <v>5</v>
      </c>
      <c r="AB45" s="43">
        <v>5</v>
      </c>
      <c r="AC45" s="43">
        <v>5</v>
      </c>
    </row>
    <row r="46" spans="1:29" ht="30" customHeight="1" x14ac:dyDescent="0.45">
      <c r="A46" s="63">
        <v>43</v>
      </c>
      <c r="B46" s="64" t="s">
        <v>19</v>
      </c>
      <c r="C46" s="65" t="s">
        <v>128</v>
      </c>
      <c r="D46" s="43">
        <v>4</v>
      </c>
      <c r="E46" s="43">
        <v>5</v>
      </c>
      <c r="F46" s="43">
        <v>5</v>
      </c>
      <c r="G46" s="43">
        <v>4</v>
      </c>
      <c r="H46" s="43">
        <v>4</v>
      </c>
      <c r="I46" s="43">
        <v>4</v>
      </c>
      <c r="J46" s="43">
        <v>5</v>
      </c>
      <c r="K46" s="43">
        <v>4</v>
      </c>
      <c r="L46" s="43">
        <v>5</v>
      </c>
      <c r="M46" s="43">
        <v>5</v>
      </c>
      <c r="N46" s="43">
        <v>4</v>
      </c>
      <c r="O46" s="43">
        <v>4</v>
      </c>
      <c r="P46" s="43">
        <v>4</v>
      </c>
      <c r="Q46" s="43">
        <v>4</v>
      </c>
      <c r="R46" s="43">
        <v>5</v>
      </c>
      <c r="S46" s="43">
        <v>4</v>
      </c>
      <c r="T46" s="43">
        <v>4</v>
      </c>
      <c r="U46" s="43">
        <v>5</v>
      </c>
      <c r="V46" s="43">
        <v>4</v>
      </c>
      <c r="W46" s="43">
        <v>5</v>
      </c>
      <c r="X46" s="43">
        <v>4</v>
      </c>
      <c r="Y46" s="43">
        <v>4</v>
      </c>
      <c r="Z46" s="43">
        <v>5</v>
      </c>
      <c r="AA46" s="43">
        <v>4</v>
      </c>
      <c r="AB46" s="43">
        <v>5</v>
      </c>
      <c r="AC46" s="43">
        <v>5</v>
      </c>
    </row>
    <row r="47" spans="1:29" ht="30" customHeight="1" x14ac:dyDescent="0.45">
      <c r="A47" s="63">
        <v>44</v>
      </c>
      <c r="B47" s="64" t="s">
        <v>35</v>
      </c>
      <c r="C47" s="65" t="s">
        <v>129</v>
      </c>
      <c r="D47" s="43">
        <v>5</v>
      </c>
      <c r="E47" s="43">
        <v>4</v>
      </c>
      <c r="F47" s="43">
        <v>3</v>
      </c>
      <c r="G47" s="43">
        <v>4</v>
      </c>
      <c r="H47" s="43">
        <v>3</v>
      </c>
      <c r="I47" s="43">
        <v>4</v>
      </c>
      <c r="J47" s="43">
        <v>4</v>
      </c>
      <c r="K47" s="43">
        <v>5</v>
      </c>
      <c r="L47" s="43">
        <v>5</v>
      </c>
      <c r="M47" s="43">
        <v>5</v>
      </c>
      <c r="N47" s="43">
        <v>5</v>
      </c>
      <c r="O47" s="43">
        <v>4</v>
      </c>
      <c r="P47" s="43">
        <v>3</v>
      </c>
      <c r="Q47" s="43">
        <v>5</v>
      </c>
      <c r="R47" s="43">
        <v>3</v>
      </c>
      <c r="S47" s="43">
        <v>5</v>
      </c>
      <c r="T47" s="43">
        <v>5</v>
      </c>
      <c r="U47" s="43">
        <v>5</v>
      </c>
      <c r="V47" s="43">
        <v>4</v>
      </c>
      <c r="W47" s="43">
        <v>5</v>
      </c>
      <c r="X47" s="43">
        <v>5</v>
      </c>
      <c r="Y47" s="43">
        <v>5</v>
      </c>
      <c r="Z47" s="43">
        <v>4</v>
      </c>
      <c r="AA47" s="43">
        <v>5</v>
      </c>
      <c r="AB47" s="43">
        <v>5</v>
      </c>
      <c r="AC47" s="43">
        <v>5</v>
      </c>
    </row>
    <row r="48" spans="1:29" ht="30" customHeight="1" x14ac:dyDescent="0.45">
      <c r="A48" s="63">
        <v>45</v>
      </c>
      <c r="B48" s="64" t="s">
        <v>34</v>
      </c>
      <c r="C48" s="65" t="s">
        <v>130</v>
      </c>
      <c r="D48" s="43">
        <v>4</v>
      </c>
      <c r="E48" s="43">
        <v>5</v>
      </c>
      <c r="F48" s="43">
        <v>5</v>
      </c>
      <c r="G48" s="43">
        <v>5</v>
      </c>
      <c r="H48" s="43">
        <v>3</v>
      </c>
      <c r="I48" s="43">
        <v>4</v>
      </c>
      <c r="J48" s="43">
        <v>3</v>
      </c>
      <c r="K48" s="43">
        <v>4</v>
      </c>
      <c r="L48" s="43">
        <v>5</v>
      </c>
      <c r="M48" s="43">
        <v>5</v>
      </c>
      <c r="N48" s="43">
        <v>5</v>
      </c>
      <c r="O48" s="43">
        <v>4</v>
      </c>
      <c r="P48" s="43">
        <v>5</v>
      </c>
      <c r="Q48" s="43">
        <v>5</v>
      </c>
      <c r="R48" s="43">
        <v>3</v>
      </c>
      <c r="S48" s="43">
        <v>4</v>
      </c>
      <c r="T48" s="43">
        <v>5</v>
      </c>
      <c r="U48" s="43">
        <v>4</v>
      </c>
      <c r="V48" s="43">
        <v>5</v>
      </c>
      <c r="W48" s="43">
        <v>5</v>
      </c>
      <c r="X48" s="43">
        <v>3</v>
      </c>
      <c r="Y48" s="43">
        <v>5</v>
      </c>
      <c r="Z48" s="43">
        <v>5</v>
      </c>
      <c r="AA48" s="43">
        <v>4</v>
      </c>
      <c r="AB48" s="43">
        <v>5</v>
      </c>
      <c r="AC48" s="43">
        <v>5</v>
      </c>
    </row>
    <row r="49" spans="1:29" ht="30" customHeight="1" x14ac:dyDescent="0.45">
      <c r="A49" s="63">
        <v>46</v>
      </c>
      <c r="B49" s="64" t="s">
        <v>26</v>
      </c>
      <c r="C49" s="65" t="s">
        <v>131</v>
      </c>
      <c r="D49" s="43">
        <v>3</v>
      </c>
      <c r="E49" s="43">
        <v>5</v>
      </c>
      <c r="F49" s="43">
        <v>4</v>
      </c>
      <c r="G49" s="43">
        <v>5</v>
      </c>
      <c r="H49" s="43">
        <v>4</v>
      </c>
      <c r="I49" s="43">
        <v>5</v>
      </c>
      <c r="J49" s="43">
        <v>3</v>
      </c>
      <c r="K49" s="43">
        <v>5</v>
      </c>
      <c r="L49" s="43">
        <v>3</v>
      </c>
      <c r="M49" s="43">
        <v>5</v>
      </c>
      <c r="N49" s="43">
        <v>4</v>
      </c>
      <c r="O49" s="43">
        <v>5</v>
      </c>
      <c r="P49" s="43">
        <v>4</v>
      </c>
      <c r="Q49" s="43">
        <v>4</v>
      </c>
      <c r="R49" s="43">
        <v>5</v>
      </c>
      <c r="S49" s="43">
        <v>5</v>
      </c>
      <c r="T49" s="43">
        <v>5</v>
      </c>
      <c r="U49" s="43">
        <v>5</v>
      </c>
      <c r="V49" s="43">
        <v>5</v>
      </c>
      <c r="W49" s="43">
        <v>4</v>
      </c>
      <c r="X49" s="43">
        <v>5</v>
      </c>
      <c r="Y49" s="43">
        <v>4</v>
      </c>
      <c r="Z49" s="43">
        <v>5</v>
      </c>
      <c r="AA49" s="43">
        <v>5</v>
      </c>
      <c r="AB49" s="43">
        <v>5</v>
      </c>
      <c r="AC49" s="43">
        <v>5</v>
      </c>
    </row>
    <row r="50" spans="1:29" ht="30" customHeight="1" x14ac:dyDescent="0.45">
      <c r="A50" s="63">
        <v>47</v>
      </c>
      <c r="B50" s="64" t="s">
        <v>14</v>
      </c>
      <c r="C50" s="65" t="s">
        <v>132</v>
      </c>
      <c r="D50" s="43">
        <v>4</v>
      </c>
      <c r="E50" s="43">
        <v>4</v>
      </c>
      <c r="F50" s="43">
        <v>4</v>
      </c>
      <c r="G50" s="43">
        <v>4</v>
      </c>
      <c r="H50" s="43">
        <v>3</v>
      </c>
      <c r="I50" s="43">
        <v>4</v>
      </c>
      <c r="J50" s="43">
        <v>5</v>
      </c>
      <c r="K50" s="43">
        <v>4</v>
      </c>
      <c r="L50" s="43">
        <v>5</v>
      </c>
      <c r="M50" s="43">
        <v>4</v>
      </c>
      <c r="N50" s="43">
        <v>5</v>
      </c>
      <c r="O50" s="43">
        <v>4</v>
      </c>
      <c r="P50" s="43">
        <v>5</v>
      </c>
      <c r="Q50" s="43">
        <v>5</v>
      </c>
      <c r="R50" s="43">
        <v>3</v>
      </c>
      <c r="S50" s="43">
        <v>5</v>
      </c>
      <c r="T50" s="43">
        <v>4</v>
      </c>
      <c r="U50" s="43">
        <v>5</v>
      </c>
      <c r="V50" s="43">
        <v>4</v>
      </c>
      <c r="W50" s="43">
        <v>5</v>
      </c>
      <c r="X50" s="43">
        <v>4</v>
      </c>
      <c r="Y50" s="43">
        <v>4</v>
      </c>
      <c r="Z50" s="43">
        <v>5</v>
      </c>
      <c r="AA50" s="43">
        <v>5</v>
      </c>
      <c r="AB50" s="43">
        <v>5</v>
      </c>
      <c r="AC50" s="43">
        <v>5</v>
      </c>
    </row>
    <row r="51" spans="1:29" ht="30" customHeight="1" x14ac:dyDescent="0.45">
      <c r="A51" s="63">
        <v>48</v>
      </c>
      <c r="B51" s="64" t="s">
        <v>8</v>
      </c>
      <c r="C51" s="65" t="s">
        <v>133</v>
      </c>
      <c r="D51" s="43">
        <v>4</v>
      </c>
      <c r="E51" s="43">
        <v>4</v>
      </c>
      <c r="F51" s="43">
        <v>4</v>
      </c>
      <c r="G51" s="43">
        <v>4</v>
      </c>
      <c r="H51" s="43">
        <v>3</v>
      </c>
      <c r="I51" s="43">
        <v>4</v>
      </c>
      <c r="J51" s="43">
        <v>4</v>
      </c>
      <c r="K51" s="43">
        <v>5</v>
      </c>
      <c r="L51" s="43">
        <v>3</v>
      </c>
      <c r="M51" s="43">
        <v>3</v>
      </c>
      <c r="N51" s="43">
        <v>3</v>
      </c>
      <c r="O51" s="43">
        <v>4</v>
      </c>
      <c r="P51" s="43">
        <v>3</v>
      </c>
      <c r="Q51" s="43">
        <v>4</v>
      </c>
      <c r="R51" s="43">
        <v>4</v>
      </c>
      <c r="S51" s="43">
        <v>4</v>
      </c>
      <c r="T51" s="43">
        <v>3</v>
      </c>
      <c r="U51" s="43">
        <v>4</v>
      </c>
      <c r="V51" s="43">
        <v>4</v>
      </c>
      <c r="W51" s="43">
        <v>3</v>
      </c>
      <c r="X51" s="43">
        <v>3</v>
      </c>
      <c r="Y51" s="43">
        <v>4</v>
      </c>
      <c r="Z51" s="43">
        <v>4</v>
      </c>
      <c r="AA51" s="43">
        <v>5</v>
      </c>
      <c r="AB51" s="43">
        <v>3.5</v>
      </c>
      <c r="AC51" s="43">
        <v>4</v>
      </c>
    </row>
    <row r="52" spans="1:29" ht="30" customHeight="1" x14ac:dyDescent="0.45">
      <c r="A52" s="63">
        <v>49</v>
      </c>
      <c r="B52" s="64" t="s">
        <v>3</v>
      </c>
      <c r="C52" s="65" t="s">
        <v>134</v>
      </c>
      <c r="D52" s="43">
        <v>4</v>
      </c>
      <c r="E52" s="43">
        <v>4</v>
      </c>
      <c r="F52" s="43">
        <v>5</v>
      </c>
      <c r="G52" s="43">
        <v>4</v>
      </c>
      <c r="H52" s="43">
        <v>5</v>
      </c>
      <c r="I52" s="43">
        <v>4</v>
      </c>
      <c r="J52" s="43">
        <v>5</v>
      </c>
      <c r="K52" s="43">
        <v>5</v>
      </c>
      <c r="L52" s="43">
        <v>4</v>
      </c>
      <c r="M52" s="43">
        <v>5</v>
      </c>
      <c r="N52" s="43">
        <v>3</v>
      </c>
      <c r="O52" s="43">
        <v>5</v>
      </c>
      <c r="P52" s="43">
        <v>5</v>
      </c>
      <c r="Q52" s="43">
        <v>4</v>
      </c>
      <c r="R52" s="43">
        <v>5</v>
      </c>
      <c r="S52" s="43">
        <v>4</v>
      </c>
      <c r="T52" s="43">
        <v>4</v>
      </c>
      <c r="U52" s="43">
        <v>5</v>
      </c>
      <c r="V52" s="43">
        <v>3</v>
      </c>
      <c r="W52" s="43">
        <v>4</v>
      </c>
      <c r="X52" s="43">
        <v>5</v>
      </c>
      <c r="Y52" s="43">
        <v>5</v>
      </c>
      <c r="Z52" s="43">
        <v>3</v>
      </c>
      <c r="AA52" s="43">
        <v>4</v>
      </c>
      <c r="AB52" s="43">
        <v>5</v>
      </c>
      <c r="AC52" s="43">
        <v>5</v>
      </c>
    </row>
    <row r="53" spans="1:29" ht="30" customHeight="1" x14ac:dyDescent="0.45">
      <c r="A53" s="63">
        <v>50</v>
      </c>
      <c r="B53" s="64" t="s">
        <v>43</v>
      </c>
      <c r="C53" s="65" t="s">
        <v>135</v>
      </c>
      <c r="D53" s="43">
        <v>3</v>
      </c>
      <c r="E53" s="43">
        <v>3</v>
      </c>
      <c r="F53" s="43">
        <v>3</v>
      </c>
      <c r="G53" s="43">
        <v>4</v>
      </c>
      <c r="H53" s="43">
        <v>4</v>
      </c>
      <c r="I53" s="43">
        <v>3</v>
      </c>
      <c r="J53" s="43">
        <v>3</v>
      </c>
      <c r="K53" s="43">
        <v>5</v>
      </c>
      <c r="L53" s="43">
        <v>4</v>
      </c>
      <c r="M53" s="43">
        <v>3</v>
      </c>
      <c r="N53" s="43">
        <v>3</v>
      </c>
      <c r="O53" s="43">
        <v>5</v>
      </c>
      <c r="P53" s="43">
        <v>3</v>
      </c>
      <c r="Q53" s="43">
        <v>3</v>
      </c>
      <c r="R53" s="43">
        <v>3</v>
      </c>
      <c r="S53" s="43">
        <v>3</v>
      </c>
      <c r="T53" s="43">
        <v>4</v>
      </c>
      <c r="U53" s="43">
        <v>4</v>
      </c>
      <c r="V53" s="43">
        <v>4</v>
      </c>
      <c r="W53" s="43">
        <v>5</v>
      </c>
      <c r="X53" s="43">
        <v>4</v>
      </c>
      <c r="Y53" s="43">
        <v>4</v>
      </c>
      <c r="Z53" s="43">
        <v>4</v>
      </c>
      <c r="AA53" s="43">
        <v>5</v>
      </c>
      <c r="AB53" s="43">
        <v>3.5</v>
      </c>
      <c r="AC53" s="43">
        <v>4</v>
      </c>
    </row>
    <row r="54" spans="1:29" ht="30" customHeight="1" x14ac:dyDescent="0.45">
      <c r="A54" s="63">
        <v>51</v>
      </c>
      <c r="B54" s="64" t="s">
        <v>65</v>
      </c>
      <c r="C54" s="65" t="s">
        <v>136</v>
      </c>
      <c r="D54" s="43">
        <v>3</v>
      </c>
      <c r="E54" s="43">
        <v>4</v>
      </c>
      <c r="F54" s="43">
        <v>3</v>
      </c>
      <c r="G54" s="43">
        <v>3</v>
      </c>
      <c r="H54" s="43">
        <v>3</v>
      </c>
      <c r="I54" s="43">
        <v>5</v>
      </c>
      <c r="J54" s="43">
        <v>3</v>
      </c>
      <c r="K54" s="43">
        <v>4</v>
      </c>
      <c r="L54" s="43">
        <v>4</v>
      </c>
      <c r="M54" s="43">
        <v>3</v>
      </c>
      <c r="N54" s="43">
        <v>4</v>
      </c>
      <c r="O54" s="43">
        <v>5</v>
      </c>
      <c r="P54" s="43">
        <v>4</v>
      </c>
      <c r="Q54" s="43">
        <v>3</v>
      </c>
      <c r="R54" s="43">
        <v>3</v>
      </c>
      <c r="S54" s="43">
        <v>5</v>
      </c>
      <c r="T54" s="43">
        <v>3</v>
      </c>
      <c r="U54" s="43">
        <v>3</v>
      </c>
      <c r="V54" s="43">
        <v>4</v>
      </c>
      <c r="W54" s="43">
        <v>4</v>
      </c>
      <c r="X54" s="43">
        <v>4</v>
      </c>
      <c r="Y54" s="43">
        <v>4</v>
      </c>
      <c r="Z54" s="43">
        <v>4</v>
      </c>
      <c r="AA54" s="43">
        <v>4</v>
      </c>
      <c r="AB54" s="43">
        <v>3.5</v>
      </c>
      <c r="AC54" s="43">
        <v>4</v>
      </c>
    </row>
    <row r="55" spans="1:29" ht="30" customHeight="1" x14ac:dyDescent="0.45">
      <c r="A55" s="63">
        <v>52</v>
      </c>
      <c r="B55" s="64" t="s">
        <v>21</v>
      </c>
      <c r="C55" s="65" t="s">
        <v>137</v>
      </c>
      <c r="D55" s="43">
        <v>3</v>
      </c>
      <c r="E55" s="43">
        <v>5</v>
      </c>
      <c r="F55" s="43">
        <v>3</v>
      </c>
      <c r="G55" s="43">
        <v>5</v>
      </c>
      <c r="H55" s="43">
        <v>4</v>
      </c>
      <c r="I55" s="43">
        <v>4</v>
      </c>
      <c r="J55" s="43">
        <v>5</v>
      </c>
      <c r="K55" s="43">
        <v>4</v>
      </c>
      <c r="L55" s="43">
        <v>3</v>
      </c>
      <c r="M55" s="43">
        <v>5</v>
      </c>
      <c r="N55" s="43">
        <v>4</v>
      </c>
      <c r="O55" s="43">
        <v>4</v>
      </c>
      <c r="P55" s="43">
        <v>4</v>
      </c>
      <c r="Q55" s="43">
        <v>5</v>
      </c>
      <c r="R55" s="43">
        <v>5</v>
      </c>
      <c r="S55" s="43">
        <v>5</v>
      </c>
      <c r="T55" s="43">
        <v>5</v>
      </c>
      <c r="U55" s="43">
        <v>5</v>
      </c>
      <c r="V55" s="43">
        <v>4</v>
      </c>
      <c r="W55" s="43">
        <v>5</v>
      </c>
      <c r="X55" s="43">
        <v>5</v>
      </c>
      <c r="Y55" s="43">
        <v>5</v>
      </c>
      <c r="Z55" s="43">
        <v>5</v>
      </c>
      <c r="AA55" s="43">
        <v>4</v>
      </c>
      <c r="AB55" s="43">
        <v>5</v>
      </c>
      <c r="AC55" s="43">
        <v>5</v>
      </c>
    </row>
    <row r="56" spans="1:29" ht="30" customHeight="1" x14ac:dyDescent="0.45">
      <c r="A56" s="63">
        <v>53</v>
      </c>
      <c r="B56" s="64" t="s">
        <v>37</v>
      </c>
      <c r="C56" s="65" t="s">
        <v>138</v>
      </c>
      <c r="D56" s="43">
        <v>4</v>
      </c>
      <c r="E56" s="43">
        <v>4</v>
      </c>
      <c r="F56" s="43">
        <v>5</v>
      </c>
      <c r="G56" s="43">
        <v>4</v>
      </c>
      <c r="H56" s="43">
        <v>3</v>
      </c>
      <c r="I56" s="43">
        <v>4</v>
      </c>
      <c r="J56" s="43">
        <v>4</v>
      </c>
      <c r="K56" s="43">
        <v>4</v>
      </c>
      <c r="L56" s="43">
        <v>4</v>
      </c>
      <c r="M56" s="43">
        <v>5</v>
      </c>
      <c r="N56" s="43">
        <v>4</v>
      </c>
      <c r="O56" s="43">
        <v>5</v>
      </c>
      <c r="P56" s="43">
        <v>5</v>
      </c>
      <c r="Q56" s="43">
        <v>4</v>
      </c>
      <c r="R56" s="43">
        <v>4</v>
      </c>
      <c r="S56" s="43">
        <v>5</v>
      </c>
      <c r="T56" s="43">
        <v>4</v>
      </c>
      <c r="U56" s="43">
        <v>5</v>
      </c>
      <c r="V56" s="43">
        <v>4</v>
      </c>
      <c r="W56" s="43">
        <v>5</v>
      </c>
      <c r="X56" s="43">
        <v>3</v>
      </c>
      <c r="Y56" s="43">
        <v>4</v>
      </c>
      <c r="Z56" s="43">
        <v>5</v>
      </c>
      <c r="AA56" s="43">
        <v>5</v>
      </c>
      <c r="AB56" s="43">
        <v>5</v>
      </c>
      <c r="AC56" s="43">
        <v>5</v>
      </c>
    </row>
    <row r="57" spans="1:29" ht="30" customHeight="1" x14ac:dyDescent="0.45">
      <c r="A57" s="63">
        <v>54</v>
      </c>
      <c r="B57" s="64" t="s">
        <v>66</v>
      </c>
      <c r="C57" s="65" t="s">
        <v>139</v>
      </c>
      <c r="D57" s="43">
        <v>3</v>
      </c>
      <c r="E57" s="43">
        <v>5</v>
      </c>
      <c r="F57" s="43">
        <v>5</v>
      </c>
      <c r="G57" s="43">
        <v>4</v>
      </c>
      <c r="H57" s="43">
        <v>4</v>
      </c>
      <c r="I57" s="43">
        <v>5</v>
      </c>
      <c r="J57" s="43">
        <v>3</v>
      </c>
      <c r="K57" s="43">
        <v>4</v>
      </c>
      <c r="L57" s="43">
        <v>3</v>
      </c>
      <c r="M57" s="43">
        <v>4</v>
      </c>
      <c r="N57" s="43">
        <v>4</v>
      </c>
      <c r="O57" s="43">
        <v>5</v>
      </c>
      <c r="P57" s="43">
        <v>4</v>
      </c>
      <c r="Q57" s="43">
        <v>4</v>
      </c>
      <c r="R57" s="43">
        <v>5</v>
      </c>
      <c r="S57" s="43">
        <v>5</v>
      </c>
      <c r="T57" s="43">
        <v>3</v>
      </c>
      <c r="U57" s="43">
        <v>5</v>
      </c>
      <c r="V57" s="43">
        <v>4</v>
      </c>
      <c r="W57" s="43">
        <v>5</v>
      </c>
      <c r="X57" s="43">
        <v>3</v>
      </c>
      <c r="Y57" s="43">
        <v>5</v>
      </c>
      <c r="Z57" s="43">
        <v>5</v>
      </c>
      <c r="AA57" s="43">
        <v>4</v>
      </c>
      <c r="AB57" s="43">
        <v>4</v>
      </c>
      <c r="AC57" s="43">
        <v>5</v>
      </c>
    </row>
    <row r="58" spans="1:29" ht="30" customHeight="1" x14ac:dyDescent="0.45">
      <c r="A58" s="63">
        <v>55</v>
      </c>
      <c r="B58" s="64" t="s">
        <v>31</v>
      </c>
      <c r="C58" s="65" t="s">
        <v>140</v>
      </c>
      <c r="D58" s="43">
        <v>4</v>
      </c>
      <c r="E58" s="43">
        <v>4</v>
      </c>
      <c r="F58" s="43">
        <v>4</v>
      </c>
      <c r="G58" s="43">
        <v>5</v>
      </c>
      <c r="H58" s="43">
        <v>5</v>
      </c>
      <c r="I58" s="43">
        <v>5</v>
      </c>
      <c r="J58" s="43">
        <v>4</v>
      </c>
      <c r="K58" s="43">
        <v>4</v>
      </c>
      <c r="L58" s="43">
        <v>5</v>
      </c>
      <c r="M58" s="43">
        <v>4</v>
      </c>
      <c r="N58" s="43">
        <v>4</v>
      </c>
      <c r="O58" s="43">
        <v>5</v>
      </c>
      <c r="P58" s="43">
        <v>5</v>
      </c>
      <c r="Q58" s="43">
        <v>5</v>
      </c>
      <c r="R58" s="43">
        <v>4</v>
      </c>
      <c r="S58" s="43">
        <v>4</v>
      </c>
      <c r="T58" s="43">
        <v>4</v>
      </c>
      <c r="U58" s="43">
        <v>5</v>
      </c>
      <c r="V58" s="43">
        <v>4</v>
      </c>
      <c r="W58" s="43">
        <v>5</v>
      </c>
      <c r="X58" s="43">
        <v>4</v>
      </c>
      <c r="Y58" s="43">
        <v>5</v>
      </c>
      <c r="Z58" s="43">
        <v>3</v>
      </c>
      <c r="AA58" s="43">
        <v>4</v>
      </c>
      <c r="AB58" s="43">
        <v>5</v>
      </c>
      <c r="AC58" s="43">
        <v>5</v>
      </c>
    </row>
    <row r="59" spans="1:29" ht="30" customHeight="1" x14ac:dyDescent="0.45">
      <c r="A59" s="63">
        <v>56</v>
      </c>
      <c r="B59" s="64" t="s">
        <v>22</v>
      </c>
      <c r="C59" s="65" t="s">
        <v>141</v>
      </c>
      <c r="D59" s="43">
        <v>4</v>
      </c>
      <c r="E59" s="43">
        <v>4</v>
      </c>
      <c r="F59" s="43">
        <v>5</v>
      </c>
      <c r="G59" s="43">
        <v>4</v>
      </c>
      <c r="H59" s="43">
        <v>5</v>
      </c>
      <c r="I59" s="43">
        <v>5</v>
      </c>
      <c r="J59" s="43">
        <v>3</v>
      </c>
      <c r="K59" s="43">
        <v>5</v>
      </c>
      <c r="L59" s="43">
        <v>5</v>
      </c>
      <c r="M59" s="43">
        <v>4</v>
      </c>
      <c r="N59" s="43">
        <v>3</v>
      </c>
      <c r="O59" s="43">
        <v>5</v>
      </c>
      <c r="P59" s="43">
        <v>5</v>
      </c>
      <c r="Q59" s="43">
        <v>4</v>
      </c>
      <c r="R59" s="43">
        <v>5</v>
      </c>
      <c r="S59" s="43">
        <v>4</v>
      </c>
      <c r="T59" s="43">
        <v>5</v>
      </c>
      <c r="U59" s="43">
        <v>5</v>
      </c>
      <c r="V59" s="43">
        <v>4</v>
      </c>
      <c r="W59" s="43">
        <v>4</v>
      </c>
      <c r="X59" s="43">
        <v>3</v>
      </c>
      <c r="Y59" s="43">
        <v>5</v>
      </c>
      <c r="Z59" s="43">
        <v>4</v>
      </c>
      <c r="AA59" s="43">
        <v>4</v>
      </c>
      <c r="AB59" s="43">
        <v>5</v>
      </c>
      <c r="AC59" s="43">
        <v>5</v>
      </c>
    </row>
    <row r="60" spans="1:29" ht="30" customHeight="1" x14ac:dyDescent="0.45">
      <c r="A60" s="63">
        <v>57</v>
      </c>
      <c r="B60" s="64" t="s">
        <v>12</v>
      </c>
      <c r="C60" s="65" t="s">
        <v>142</v>
      </c>
      <c r="D60" s="43">
        <v>5</v>
      </c>
      <c r="E60" s="43">
        <v>4</v>
      </c>
      <c r="F60" s="43">
        <v>5</v>
      </c>
      <c r="G60" s="43">
        <v>5</v>
      </c>
      <c r="H60" s="43">
        <v>5</v>
      </c>
      <c r="I60" s="43">
        <v>4</v>
      </c>
      <c r="J60" s="43">
        <v>5</v>
      </c>
      <c r="K60" s="43">
        <v>4</v>
      </c>
      <c r="L60" s="43">
        <v>5</v>
      </c>
      <c r="M60" s="43">
        <v>5</v>
      </c>
      <c r="N60" s="43">
        <v>5</v>
      </c>
      <c r="O60" s="43">
        <v>4</v>
      </c>
      <c r="P60" s="43">
        <v>5</v>
      </c>
      <c r="Q60" s="43">
        <v>5</v>
      </c>
      <c r="R60" s="43">
        <v>5</v>
      </c>
      <c r="S60" s="43">
        <v>4</v>
      </c>
      <c r="T60" s="43">
        <v>5</v>
      </c>
      <c r="U60" s="43">
        <v>4</v>
      </c>
      <c r="V60" s="43">
        <v>5</v>
      </c>
      <c r="W60" s="43">
        <v>5</v>
      </c>
      <c r="X60" s="43">
        <v>5</v>
      </c>
      <c r="Y60" s="43">
        <v>5</v>
      </c>
      <c r="Z60" s="43">
        <v>5</v>
      </c>
      <c r="AA60" s="43">
        <v>5</v>
      </c>
      <c r="AB60" s="43">
        <v>5</v>
      </c>
      <c r="AC60" s="43">
        <v>5</v>
      </c>
    </row>
    <row r="61" spans="1:29" ht="30" customHeight="1" x14ac:dyDescent="0.45">
      <c r="A61" s="63">
        <v>58</v>
      </c>
      <c r="B61" s="64" t="s">
        <v>10</v>
      </c>
      <c r="C61" s="65" t="s">
        <v>143</v>
      </c>
      <c r="D61" s="43">
        <v>4</v>
      </c>
      <c r="E61" s="43">
        <v>5</v>
      </c>
      <c r="F61" s="43">
        <v>3</v>
      </c>
      <c r="G61" s="43">
        <v>5</v>
      </c>
      <c r="H61" s="43">
        <v>4</v>
      </c>
      <c r="I61" s="43">
        <v>4</v>
      </c>
      <c r="J61" s="43">
        <v>4</v>
      </c>
      <c r="K61" s="43">
        <v>4</v>
      </c>
      <c r="L61" s="43">
        <v>4</v>
      </c>
      <c r="M61" s="43">
        <v>5</v>
      </c>
      <c r="N61" s="43">
        <v>3</v>
      </c>
      <c r="O61" s="43">
        <v>4</v>
      </c>
      <c r="P61" s="43">
        <v>3</v>
      </c>
      <c r="Q61" s="43">
        <v>4</v>
      </c>
      <c r="R61" s="43">
        <v>4</v>
      </c>
      <c r="S61" s="43">
        <v>4</v>
      </c>
      <c r="T61" s="43">
        <v>3</v>
      </c>
      <c r="U61" s="43">
        <v>5</v>
      </c>
      <c r="V61" s="43">
        <v>3</v>
      </c>
      <c r="W61" s="43">
        <v>4</v>
      </c>
      <c r="X61" s="43">
        <v>3</v>
      </c>
      <c r="Y61" s="43">
        <v>4</v>
      </c>
      <c r="Z61" s="43">
        <v>4</v>
      </c>
      <c r="AA61" s="43">
        <v>4</v>
      </c>
      <c r="AB61" s="43">
        <v>3.5</v>
      </c>
      <c r="AC61" s="43">
        <v>4</v>
      </c>
    </row>
    <row r="62" spans="1:29" ht="30" customHeight="1" x14ac:dyDescent="0.45">
      <c r="A62" s="63">
        <v>59</v>
      </c>
      <c r="B62" s="64" t="s">
        <v>7</v>
      </c>
      <c r="C62" s="65" t="s">
        <v>144</v>
      </c>
      <c r="D62" s="43">
        <v>5</v>
      </c>
      <c r="E62" s="43">
        <v>5</v>
      </c>
      <c r="F62" s="43">
        <v>3</v>
      </c>
      <c r="G62" s="43">
        <v>4</v>
      </c>
      <c r="H62" s="43">
        <v>5</v>
      </c>
      <c r="I62" s="43">
        <v>5</v>
      </c>
      <c r="J62" s="43">
        <v>4</v>
      </c>
      <c r="K62" s="43">
        <v>4</v>
      </c>
      <c r="L62" s="43">
        <v>5</v>
      </c>
      <c r="M62" s="43">
        <v>4</v>
      </c>
      <c r="N62" s="43">
        <v>5</v>
      </c>
      <c r="O62" s="43">
        <v>5</v>
      </c>
      <c r="P62" s="43">
        <v>5</v>
      </c>
      <c r="Q62" s="43">
        <v>4</v>
      </c>
      <c r="R62" s="43">
        <v>3</v>
      </c>
      <c r="S62" s="43">
        <v>4</v>
      </c>
      <c r="T62" s="43">
        <v>5</v>
      </c>
      <c r="U62" s="43">
        <v>5</v>
      </c>
      <c r="V62" s="43">
        <v>5</v>
      </c>
      <c r="W62" s="43">
        <v>5</v>
      </c>
      <c r="X62" s="43">
        <v>4</v>
      </c>
      <c r="Y62" s="43">
        <v>5</v>
      </c>
      <c r="Z62" s="43">
        <v>4</v>
      </c>
      <c r="AA62" s="43">
        <v>5</v>
      </c>
      <c r="AB62" s="43">
        <v>5</v>
      </c>
      <c r="AC62" s="43">
        <v>5</v>
      </c>
    </row>
    <row r="63" spans="1:29" ht="30" customHeight="1" x14ac:dyDescent="0.45">
      <c r="A63" s="63">
        <v>60</v>
      </c>
      <c r="B63" s="64" t="s">
        <v>25</v>
      </c>
      <c r="C63" s="65" t="s">
        <v>145</v>
      </c>
      <c r="D63" s="43">
        <v>5</v>
      </c>
      <c r="E63" s="43">
        <v>5</v>
      </c>
      <c r="F63" s="43">
        <v>4</v>
      </c>
      <c r="G63" s="43">
        <v>4</v>
      </c>
      <c r="H63" s="43">
        <v>4</v>
      </c>
      <c r="I63" s="43">
        <v>5</v>
      </c>
      <c r="J63" s="43">
        <v>4</v>
      </c>
      <c r="K63" s="43">
        <v>5</v>
      </c>
      <c r="L63" s="43">
        <v>4</v>
      </c>
      <c r="M63" s="43">
        <v>4</v>
      </c>
      <c r="N63" s="43">
        <v>3</v>
      </c>
      <c r="O63" s="43">
        <v>5</v>
      </c>
      <c r="P63" s="43">
        <v>4</v>
      </c>
      <c r="Q63" s="43">
        <v>4</v>
      </c>
      <c r="R63" s="43">
        <v>4</v>
      </c>
      <c r="S63" s="43">
        <v>4</v>
      </c>
      <c r="T63" s="43">
        <v>4</v>
      </c>
      <c r="U63" s="43">
        <v>5</v>
      </c>
      <c r="V63" s="43">
        <v>4</v>
      </c>
      <c r="W63" s="43">
        <v>4</v>
      </c>
      <c r="X63" s="43">
        <v>5</v>
      </c>
      <c r="Y63" s="43">
        <v>5</v>
      </c>
      <c r="Z63" s="43">
        <v>5</v>
      </c>
      <c r="AA63" s="43">
        <v>4</v>
      </c>
      <c r="AB63" s="43">
        <v>5</v>
      </c>
      <c r="AC63" s="43">
        <v>5</v>
      </c>
    </row>
    <row r="64" spans="1:29" ht="30" customHeight="1" x14ac:dyDescent="0.45">
      <c r="A64" s="63">
        <v>61</v>
      </c>
      <c r="B64" s="64" t="s">
        <v>49</v>
      </c>
      <c r="C64" s="65" t="s">
        <v>146</v>
      </c>
      <c r="D64" s="43">
        <v>5</v>
      </c>
      <c r="E64" s="43">
        <v>5</v>
      </c>
      <c r="F64" s="43">
        <v>4</v>
      </c>
      <c r="G64" s="43">
        <v>4</v>
      </c>
      <c r="H64" s="43">
        <v>3</v>
      </c>
      <c r="I64" s="43">
        <v>4</v>
      </c>
      <c r="J64" s="43">
        <v>5</v>
      </c>
      <c r="K64" s="43">
        <v>4</v>
      </c>
      <c r="L64" s="43">
        <v>4</v>
      </c>
      <c r="M64" s="43">
        <v>5</v>
      </c>
      <c r="N64" s="43">
        <v>4</v>
      </c>
      <c r="O64" s="43">
        <v>4</v>
      </c>
      <c r="P64" s="43">
        <v>4</v>
      </c>
      <c r="Q64" s="43">
        <v>5</v>
      </c>
      <c r="R64" s="43">
        <v>4</v>
      </c>
      <c r="S64" s="43">
        <v>4</v>
      </c>
      <c r="T64" s="43">
        <v>4</v>
      </c>
      <c r="U64" s="43">
        <v>4</v>
      </c>
      <c r="V64" s="43">
        <v>5</v>
      </c>
      <c r="W64" s="43">
        <v>4</v>
      </c>
      <c r="X64" s="43">
        <v>4</v>
      </c>
      <c r="Y64" s="43">
        <v>4</v>
      </c>
      <c r="Z64" s="43">
        <v>4</v>
      </c>
      <c r="AA64" s="43">
        <v>4</v>
      </c>
      <c r="AB64" s="43">
        <v>5</v>
      </c>
      <c r="AC64" s="43">
        <v>5</v>
      </c>
    </row>
    <row r="65" spans="1:29" ht="30" customHeight="1" x14ac:dyDescent="0.45">
      <c r="A65" s="63">
        <v>62</v>
      </c>
      <c r="B65" s="64" t="s">
        <v>47</v>
      </c>
      <c r="C65" s="65" t="s">
        <v>147</v>
      </c>
      <c r="D65" s="43">
        <v>5</v>
      </c>
      <c r="E65" s="43">
        <v>4</v>
      </c>
      <c r="F65" s="43">
        <v>5</v>
      </c>
      <c r="G65" s="43">
        <v>4</v>
      </c>
      <c r="H65" s="43">
        <v>5</v>
      </c>
      <c r="I65" s="43">
        <v>4</v>
      </c>
      <c r="J65" s="43">
        <v>4</v>
      </c>
      <c r="K65" s="43">
        <v>5</v>
      </c>
      <c r="L65" s="43">
        <v>4</v>
      </c>
      <c r="M65" s="43">
        <v>4</v>
      </c>
      <c r="N65" s="43">
        <v>4</v>
      </c>
      <c r="O65" s="43">
        <v>5</v>
      </c>
      <c r="P65" s="43">
        <v>4</v>
      </c>
      <c r="Q65" s="43">
        <v>4</v>
      </c>
      <c r="R65" s="43">
        <v>5</v>
      </c>
      <c r="S65" s="43">
        <v>4</v>
      </c>
      <c r="T65" s="43">
        <v>4</v>
      </c>
      <c r="U65" s="43">
        <v>4</v>
      </c>
      <c r="V65" s="43">
        <v>4</v>
      </c>
      <c r="W65" s="43">
        <v>4</v>
      </c>
      <c r="X65" s="43">
        <v>4</v>
      </c>
      <c r="Y65" s="43">
        <v>5</v>
      </c>
      <c r="Z65" s="43">
        <v>4</v>
      </c>
      <c r="AA65" s="43">
        <v>4</v>
      </c>
      <c r="AB65" s="43">
        <v>5</v>
      </c>
      <c r="AC65" s="43">
        <v>5</v>
      </c>
    </row>
    <row r="66" spans="1:29" ht="30" customHeight="1" x14ac:dyDescent="0.45">
      <c r="A66" s="63">
        <v>63</v>
      </c>
      <c r="B66" s="64" t="s">
        <v>18</v>
      </c>
      <c r="C66" s="65" t="s">
        <v>148</v>
      </c>
      <c r="D66" s="43">
        <v>4</v>
      </c>
      <c r="E66" s="43">
        <v>5</v>
      </c>
      <c r="F66" s="43">
        <v>5</v>
      </c>
      <c r="G66" s="43">
        <v>5</v>
      </c>
      <c r="H66" s="43">
        <v>4</v>
      </c>
      <c r="I66" s="43">
        <v>4</v>
      </c>
      <c r="J66" s="43">
        <v>4</v>
      </c>
      <c r="K66" s="43">
        <v>5</v>
      </c>
      <c r="L66" s="43">
        <v>4</v>
      </c>
      <c r="M66" s="43">
        <v>5</v>
      </c>
      <c r="N66" s="43">
        <v>4</v>
      </c>
      <c r="O66" s="43">
        <v>4</v>
      </c>
      <c r="P66" s="43">
        <v>4</v>
      </c>
      <c r="Q66" s="43">
        <v>5</v>
      </c>
      <c r="R66" s="43">
        <v>5</v>
      </c>
      <c r="S66" s="43">
        <v>5</v>
      </c>
      <c r="T66" s="43">
        <v>4</v>
      </c>
      <c r="U66" s="43">
        <v>5</v>
      </c>
      <c r="V66" s="43">
        <v>5</v>
      </c>
      <c r="W66" s="43">
        <v>4</v>
      </c>
      <c r="X66" s="43">
        <v>4</v>
      </c>
      <c r="Y66" s="43">
        <v>5</v>
      </c>
      <c r="Z66" s="43">
        <v>4</v>
      </c>
      <c r="AA66" s="43">
        <v>5</v>
      </c>
      <c r="AB66" s="43">
        <v>5</v>
      </c>
      <c r="AC66" s="43">
        <v>5</v>
      </c>
    </row>
    <row r="67" spans="1:29" ht="30" customHeight="1" x14ac:dyDescent="0.45">
      <c r="A67" s="63">
        <v>64</v>
      </c>
      <c r="B67" s="64" t="s">
        <v>67</v>
      </c>
      <c r="C67" s="65" t="s">
        <v>149</v>
      </c>
      <c r="D67" s="43">
        <v>4</v>
      </c>
      <c r="E67" s="43">
        <v>5</v>
      </c>
      <c r="F67" s="43">
        <v>5</v>
      </c>
      <c r="G67" s="43">
        <v>4</v>
      </c>
      <c r="H67" s="43">
        <v>4</v>
      </c>
      <c r="I67" s="43">
        <v>5</v>
      </c>
      <c r="J67" s="43">
        <v>4</v>
      </c>
      <c r="K67" s="43">
        <v>4</v>
      </c>
      <c r="L67" s="43">
        <v>4</v>
      </c>
      <c r="M67" s="43">
        <v>5</v>
      </c>
      <c r="N67" s="43">
        <v>4</v>
      </c>
      <c r="O67" s="43">
        <v>5</v>
      </c>
      <c r="P67" s="43">
        <v>3</v>
      </c>
      <c r="Q67" s="43">
        <v>4</v>
      </c>
      <c r="R67" s="43">
        <v>4</v>
      </c>
      <c r="S67" s="43">
        <v>5</v>
      </c>
      <c r="T67" s="43">
        <v>4</v>
      </c>
      <c r="U67" s="43">
        <v>5</v>
      </c>
      <c r="V67" s="43">
        <v>5</v>
      </c>
      <c r="W67" s="43">
        <v>5</v>
      </c>
      <c r="X67" s="43">
        <v>4</v>
      </c>
      <c r="Y67" s="43">
        <v>5</v>
      </c>
      <c r="Z67" s="43">
        <v>4</v>
      </c>
      <c r="AA67" s="43">
        <v>4</v>
      </c>
      <c r="AB67" s="43">
        <v>5</v>
      </c>
      <c r="AC67" s="43">
        <v>5</v>
      </c>
    </row>
    <row r="68" spans="1:29" ht="30" customHeight="1" x14ac:dyDescent="0.45">
      <c r="A68" s="63">
        <v>65</v>
      </c>
      <c r="B68" s="64" t="s">
        <v>50</v>
      </c>
      <c r="C68" s="65" t="s">
        <v>150</v>
      </c>
      <c r="D68" s="43">
        <v>4</v>
      </c>
      <c r="E68" s="43">
        <v>4</v>
      </c>
      <c r="F68" s="43">
        <v>4</v>
      </c>
      <c r="G68" s="43">
        <v>4</v>
      </c>
      <c r="H68" s="43">
        <v>3</v>
      </c>
      <c r="I68" s="43">
        <v>4</v>
      </c>
      <c r="J68" s="43">
        <v>4</v>
      </c>
      <c r="K68" s="43">
        <v>4</v>
      </c>
      <c r="L68" s="43">
        <v>3</v>
      </c>
      <c r="M68" s="43">
        <v>4</v>
      </c>
      <c r="N68" s="43">
        <v>3</v>
      </c>
      <c r="O68" s="43">
        <v>4</v>
      </c>
      <c r="P68" s="43">
        <v>3</v>
      </c>
      <c r="Q68" s="43">
        <v>4</v>
      </c>
      <c r="R68" s="43">
        <v>3</v>
      </c>
      <c r="S68" s="43">
        <v>5</v>
      </c>
      <c r="T68" s="43">
        <v>3</v>
      </c>
      <c r="U68" s="43">
        <v>4</v>
      </c>
      <c r="V68" s="43">
        <v>4</v>
      </c>
      <c r="W68" s="43">
        <v>4</v>
      </c>
      <c r="X68" s="43">
        <v>4</v>
      </c>
      <c r="Y68" s="43">
        <v>3</v>
      </c>
      <c r="Z68" s="43">
        <v>4</v>
      </c>
      <c r="AA68" s="43">
        <v>3</v>
      </c>
      <c r="AB68" s="43">
        <v>3.5</v>
      </c>
      <c r="AC68" s="43">
        <v>4</v>
      </c>
    </row>
    <row r="69" spans="1:29" ht="30" customHeight="1" x14ac:dyDescent="0.45">
      <c r="A69" s="63">
        <v>66</v>
      </c>
      <c r="B69" s="64" t="s">
        <v>46</v>
      </c>
      <c r="C69" s="65" t="s">
        <v>151</v>
      </c>
      <c r="D69" s="43">
        <v>4</v>
      </c>
      <c r="E69" s="43">
        <v>4</v>
      </c>
      <c r="F69" s="43">
        <v>3</v>
      </c>
      <c r="G69" s="43">
        <v>5</v>
      </c>
      <c r="H69" s="43">
        <v>4</v>
      </c>
      <c r="I69" s="43">
        <v>4</v>
      </c>
      <c r="J69" s="43">
        <v>3</v>
      </c>
      <c r="K69" s="43">
        <v>5</v>
      </c>
      <c r="L69" s="43">
        <v>4</v>
      </c>
      <c r="M69" s="43">
        <v>3</v>
      </c>
      <c r="N69" s="43">
        <v>3</v>
      </c>
      <c r="O69" s="43">
        <v>5</v>
      </c>
      <c r="P69" s="43">
        <v>4</v>
      </c>
      <c r="Q69" s="43">
        <v>3</v>
      </c>
      <c r="R69" s="43">
        <v>3</v>
      </c>
      <c r="S69" s="43">
        <v>4</v>
      </c>
      <c r="T69" s="43">
        <v>4</v>
      </c>
      <c r="U69" s="43">
        <v>4</v>
      </c>
      <c r="V69" s="43">
        <v>3</v>
      </c>
      <c r="W69" s="43">
        <v>4</v>
      </c>
      <c r="X69" s="43">
        <v>4</v>
      </c>
      <c r="Y69" s="43">
        <v>5</v>
      </c>
      <c r="Z69" s="43">
        <v>3</v>
      </c>
      <c r="AA69" s="43">
        <v>4</v>
      </c>
      <c r="AB69" s="43">
        <v>3.5</v>
      </c>
      <c r="AC69" s="43">
        <v>4</v>
      </c>
    </row>
    <row r="70" spans="1:29" ht="30" customHeight="1" x14ac:dyDescent="0.45">
      <c r="A70" s="63">
        <v>67</v>
      </c>
      <c r="B70" s="64" t="s">
        <v>225</v>
      </c>
      <c r="C70" s="65" t="s">
        <v>186</v>
      </c>
      <c r="D70" s="43">
        <v>5</v>
      </c>
      <c r="E70" s="43">
        <v>4</v>
      </c>
      <c r="F70" s="43">
        <v>5</v>
      </c>
      <c r="G70" s="43">
        <v>4</v>
      </c>
      <c r="H70" s="43">
        <v>4</v>
      </c>
      <c r="I70" s="43">
        <v>5</v>
      </c>
      <c r="J70" s="43">
        <v>4</v>
      </c>
      <c r="K70" s="43">
        <v>4</v>
      </c>
      <c r="L70" s="43">
        <v>4</v>
      </c>
      <c r="M70" s="43">
        <v>4</v>
      </c>
      <c r="N70" s="43">
        <v>4</v>
      </c>
      <c r="O70" s="43">
        <v>5</v>
      </c>
      <c r="P70" s="43">
        <v>4</v>
      </c>
      <c r="Q70" s="43">
        <v>4</v>
      </c>
      <c r="R70" s="43">
        <v>4</v>
      </c>
      <c r="S70" s="43">
        <v>4</v>
      </c>
      <c r="T70" s="43">
        <v>4</v>
      </c>
      <c r="U70" s="43">
        <v>4</v>
      </c>
      <c r="V70" s="43">
        <v>5</v>
      </c>
      <c r="W70" s="43">
        <v>4</v>
      </c>
      <c r="X70" s="43">
        <v>5</v>
      </c>
      <c r="Y70" s="43">
        <v>4</v>
      </c>
      <c r="Z70" s="43">
        <v>4</v>
      </c>
      <c r="AA70" s="43">
        <v>5</v>
      </c>
      <c r="AB70" s="43">
        <v>5</v>
      </c>
      <c r="AC70" s="43">
        <v>5</v>
      </c>
    </row>
    <row r="71" spans="1:29" ht="30" customHeight="1" x14ac:dyDescent="0.45">
      <c r="A71" s="63">
        <v>68</v>
      </c>
      <c r="B71" s="64" t="s">
        <v>220</v>
      </c>
      <c r="C71" s="65" t="s">
        <v>152</v>
      </c>
      <c r="D71" s="43">
        <v>4</v>
      </c>
      <c r="E71" s="43">
        <v>5</v>
      </c>
      <c r="F71" s="43">
        <v>4</v>
      </c>
      <c r="G71" s="43">
        <v>5</v>
      </c>
      <c r="H71" s="43">
        <v>4</v>
      </c>
      <c r="I71" s="43">
        <v>5</v>
      </c>
      <c r="J71" s="43">
        <v>5</v>
      </c>
      <c r="K71" s="43">
        <v>4</v>
      </c>
      <c r="L71" s="43">
        <v>4</v>
      </c>
      <c r="M71" s="43">
        <v>5</v>
      </c>
      <c r="N71" s="43">
        <v>4</v>
      </c>
      <c r="O71" s="43">
        <v>4</v>
      </c>
      <c r="P71" s="43">
        <v>5</v>
      </c>
      <c r="Q71" s="43">
        <v>5</v>
      </c>
      <c r="R71" s="43">
        <v>4</v>
      </c>
      <c r="S71" s="43">
        <v>4</v>
      </c>
      <c r="T71" s="43">
        <v>4</v>
      </c>
      <c r="U71" s="43">
        <v>5</v>
      </c>
      <c r="V71" s="43">
        <v>5</v>
      </c>
      <c r="W71" s="43">
        <v>4</v>
      </c>
      <c r="X71" s="43">
        <v>5</v>
      </c>
      <c r="Y71" s="43">
        <v>5</v>
      </c>
      <c r="Z71" s="43">
        <v>4</v>
      </c>
      <c r="AA71" s="43">
        <v>4</v>
      </c>
      <c r="AB71" s="43">
        <v>5</v>
      </c>
      <c r="AC71" s="43">
        <v>5</v>
      </c>
    </row>
    <row r="72" spans="1:29" ht="30" customHeight="1" x14ac:dyDescent="0.45">
      <c r="A72" s="63">
        <v>69</v>
      </c>
      <c r="B72" s="64" t="s">
        <v>221</v>
      </c>
      <c r="C72" s="65" t="s">
        <v>153</v>
      </c>
      <c r="D72" s="43">
        <v>4</v>
      </c>
      <c r="E72" s="43">
        <v>5</v>
      </c>
      <c r="F72" s="43">
        <v>3</v>
      </c>
      <c r="G72" s="43">
        <v>5</v>
      </c>
      <c r="H72" s="43">
        <v>4</v>
      </c>
      <c r="I72" s="43">
        <v>5</v>
      </c>
      <c r="J72" s="43">
        <v>3</v>
      </c>
      <c r="K72" s="43">
        <v>5</v>
      </c>
      <c r="L72" s="43">
        <v>4</v>
      </c>
      <c r="M72" s="43">
        <v>5</v>
      </c>
      <c r="N72" s="43">
        <v>4</v>
      </c>
      <c r="O72" s="43">
        <v>5</v>
      </c>
      <c r="P72" s="43">
        <v>5</v>
      </c>
      <c r="Q72" s="43">
        <v>4</v>
      </c>
      <c r="R72" s="43">
        <v>4</v>
      </c>
      <c r="S72" s="43">
        <v>5</v>
      </c>
      <c r="T72" s="43">
        <v>4</v>
      </c>
      <c r="U72" s="43">
        <v>4</v>
      </c>
      <c r="V72" s="43">
        <v>5</v>
      </c>
      <c r="W72" s="43">
        <v>5</v>
      </c>
      <c r="X72" s="43">
        <v>5</v>
      </c>
      <c r="Y72" s="43">
        <v>4</v>
      </c>
      <c r="Z72" s="43">
        <v>4</v>
      </c>
      <c r="AA72" s="43">
        <v>5</v>
      </c>
      <c r="AB72" s="43">
        <v>5</v>
      </c>
      <c r="AC72" s="43">
        <v>5</v>
      </c>
    </row>
    <row r="73" spans="1:29" ht="30" customHeight="1" x14ac:dyDescent="0.45">
      <c r="A73" s="63">
        <v>70</v>
      </c>
      <c r="B73" s="64" t="s">
        <v>222</v>
      </c>
      <c r="C73" s="65" t="s">
        <v>155</v>
      </c>
      <c r="D73" s="43">
        <v>4</v>
      </c>
      <c r="E73" s="43">
        <v>4</v>
      </c>
      <c r="F73" s="43">
        <v>4</v>
      </c>
      <c r="G73" s="43">
        <v>4</v>
      </c>
      <c r="H73" s="43">
        <v>3</v>
      </c>
      <c r="I73" s="43">
        <v>4</v>
      </c>
      <c r="J73" s="43">
        <v>3</v>
      </c>
      <c r="K73" s="43">
        <v>3</v>
      </c>
      <c r="L73" s="43">
        <v>4</v>
      </c>
      <c r="M73" s="43">
        <v>3</v>
      </c>
      <c r="N73" s="43">
        <v>3</v>
      </c>
      <c r="O73" s="43">
        <v>5</v>
      </c>
      <c r="P73" s="43">
        <v>4</v>
      </c>
      <c r="Q73" s="43">
        <v>4</v>
      </c>
      <c r="R73" s="43">
        <v>4</v>
      </c>
      <c r="S73" s="43">
        <v>4</v>
      </c>
      <c r="T73" s="43">
        <v>3</v>
      </c>
      <c r="U73" s="43">
        <v>5</v>
      </c>
      <c r="V73" s="43">
        <v>3</v>
      </c>
      <c r="W73" s="43">
        <v>4</v>
      </c>
      <c r="X73" s="43">
        <v>4</v>
      </c>
      <c r="Y73" s="43">
        <v>4</v>
      </c>
      <c r="Z73" s="43">
        <v>3</v>
      </c>
      <c r="AA73" s="43">
        <v>4</v>
      </c>
      <c r="AB73" s="43">
        <v>3.5</v>
      </c>
      <c r="AC73" s="43">
        <v>4</v>
      </c>
    </row>
    <row r="74" spans="1:29" ht="30" customHeight="1" x14ac:dyDescent="0.45">
      <c r="A74" s="63">
        <v>71</v>
      </c>
      <c r="B74" s="64" t="s">
        <v>223</v>
      </c>
      <c r="C74" s="65" t="s">
        <v>187</v>
      </c>
      <c r="D74" s="43">
        <v>5</v>
      </c>
      <c r="E74" s="43">
        <v>4</v>
      </c>
      <c r="F74" s="43">
        <v>4</v>
      </c>
      <c r="G74" s="43">
        <v>4</v>
      </c>
      <c r="H74" s="43">
        <v>4</v>
      </c>
      <c r="I74" s="43">
        <v>5</v>
      </c>
      <c r="J74" s="43">
        <v>3</v>
      </c>
      <c r="K74" s="43">
        <v>5</v>
      </c>
      <c r="L74" s="43">
        <v>4</v>
      </c>
      <c r="M74" s="43">
        <v>5</v>
      </c>
      <c r="N74" s="43">
        <v>3</v>
      </c>
      <c r="O74" s="43">
        <v>4</v>
      </c>
      <c r="P74" s="43">
        <v>4</v>
      </c>
      <c r="Q74" s="43">
        <v>4</v>
      </c>
      <c r="R74" s="43">
        <v>4</v>
      </c>
      <c r="S74" s="43">
        <v>5</v>
      </c>
      <c r="T74" s="43">
        <v>3</v>
      </c>
      <c r="U74" s="43">
        <v>5</v>
      </c>
      <c r="V74" s="43">
        <v>4</v>
      </c>
      <c r="W74" s="43">
        <v>4</v>
      </c>
      <c r="X74" s="43">
        <v>3</v>
      </c>
      <c r="Y74" s="43">
        <v>4</v>
      </c>
      <c r="Z74" s="43">
        <v>3</v>
      </c>
      <c r="AA74" s="43">
        <v>4</v>
      </c>
      <c r="AB74" s="43">
        <v>4</v>
      </c>
      <c r="AC74" s="43">
        <v>5</v>
      </c>
    </row>
    <row r="75" spans="1:29" ht="30" customHeight="1" x14ac:dyDescent="0.45">
      <c r="A75" s="63">
        <v>72</v>
      </c>
      <c r="B75" s="64" t="s">
        <v>224</v>
      </c>
      <c r="C75" s="65" t="s">
        <v>157</v>
      </c>
      <c r="D75" s="43">
        <v>4</v>
      </c>
      <c r="E75" s="43">
        <v>4</v>
      </c>
      <c r="F75" s="43">
        <v>5</v>
      </c>
      <c r="G75" s="43">
        <v>4</v>
      </c>
      <c r="H75" s="43">
        <v>4</v>
      </c>
      <c r="I75" s="43">
        <v>5</v>
      </c>
      <c r="J75" s="43">
        <v>4</v>
      </c>
      <c r="K75" s="43">
        <v>4</v>
      </c>
      <c r="L75" s="43">
        <v>4</v>
      </c>
      <c r="M75" s="43">
        <v>4</v>
      </c>
      <c r="N75" s="43">
        <v>5</v>
      </c>
      <c r="O75" s="43">
        <v>5</v>
      </c>
      <c r="P75" s="43">
        <v>5</v>
      </c>
      <c r="Q75" s="43">
        <v>4</v>
      </c>
      <c r="R75" s="43">
        <v>4</v>
      </c>
      <c r="S75" s="43">
        <v>4</v>
      </c>
      <c r="T75" s="43">
        <v>4</v>
      </c>
      <c r="U75" s="43">
        <v>5</v>
      </c>
      <c r="V75" s="43">
        <v>5</v>
      </c>
      <c r="W75" s="43">
        <v>5</v>
      </c>
      <c r="X75" s="43">
        <v>4</v>
      </c>
      <c r="Y75" s="43">
        <v>4</v>
      </c>
      <c r="Z75" s="43">
        <v>4</v>
      </c>
      <c r="AA75" s="43">
        <v>5</v>
      </c>
      <c r="AB75" s="43">
        <v>5</v>
      </c>
      <c r="AC75" s="43">
        <v>5</v>
      </c>
    </row>
    <row r="77" spans="1:29" ht="30" customHeight="1" x14ac:dyDescent="0.45">
      <c r="C77" s="66"/>
    </row>
  </sheetData>
  <mergeCells count="13">
    <mergeCell ref="AB1:AC1"/>
    <mergeCell ref="P1:Q1"/>
    <mergeCell ref="R1:S1"/>
    <mergeCell ref="T1:U1"/>
    <mergeCell ref="V1:W1"/>
    <mergeCell ref="X1:Y1"/>
    <mergeCell ref="Z1:AA1"/>
    <mergeCell ref="N1:O1"/>
    <mergeCell ref="D1:E1"/>
    <mergeCell ref="F1:G1"/>
    <mergeCell ref="H1:I1"/>
    <mergeCell ref="J1:K1"/>
    <mergeCell ref="L1:M1"/>
  </mergeCells>
  <pageMargins left="0.36" right="0.28999999999999998" top="1.4566929133858268" bottom="0.74803149606299213" header="0.55118110236220474" footer="0.31496062992125984"/>
  <pageSetup scale="50" orientation="portrait" r:id="rId1"/>
  <headerFooter>
    <oddHeader>&amp;C&amp;"-,Bold"&amp;18PRASAD V. POTLURI SIDDHARTHA INSTITUTE OF TECHNOLOGY
DEPARTMENT OF CSE
DATA STRUCTURES LAB
II CSE S1      AY: 2023-24
DAY TO DAY EVALUATION SHEET</oddHeader>
  </headerFooter>
  <rowBreaks count="1" manualBreakCount="1">
    <brk id="39" max="16383" man="1"/>
  </rowBreaks>
  <colBreaks count="3" manualBreakCount="3">
    <brk id="9" max="73" man="1"/>
    <brk id="15" max="1048575" man="1"/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="70" zoomScaleNormal="70" workbookViewId="0">
      <pane xSplit="3" ySplit="4" topLeftCell="D53" activePane="bottomRight" state="frozen"/>
      <selection pane="topRight" activeCell="D1" sqref="D1"/>
      <selection pane="bottomLeft" activeCell="A5" sqref="A5"/>
      <selection pane="bottomRight" activeCell="F79" sqref="F79:L80"/>
    </sheetView>
  </sheetViews>
  <sheetFormatPr defaultRowHeight="22.05" customHeight="1" x14ac:dyDescent="0.3"/>
  <cols>
    <col min="1" max="1" width="7" bestFit="1" customWidth="1"/>
    <col min="2" max="2" width="22.33203125" bestFit="1" customWidth="1"/>
    <col min="3" max="3" width="67.44140625" bestFit="1" customWidth="1"/>
    <col min="4" max="4" width="20" style="4" customWidth="1"/>
    <col min="5" max="5" width="22.5546875" style="4" customWidth="1"/>
    <col min="6" max="6" width="20.109375" customWidth="1"/>
    <col min="7" max="8" width="19.33203125" bestFit="1" customWidth="1"/>
    <col min="9" max="9" width="16.109375" bestFit="1" customWidth="1"/>
    <col min="10" max="10" width="20.88671875" customWidth="1"/>
    <col min="11" max="11" width="15.109375" style="4" customWidth="1"/>
    <col min="12" max="12" width="17" customWidth="1"/>
  </cols>
  <sheetData>
    <row r="1" spans="1:13" ht="63" x14ac:dyDescent="0.4">
      <c r="A1" s="70" t="s">
        <v>165</v>
      </c>
      <c r="B1" s="71"/>
      <c r="C1" s="72"/>
      <c r="D1" s="79" t="s">
        <v>168</v>
      </c>
      <c r="E1" s="79" t="s">
        <v>167</v>
      </c>
      <c r="F1" s="16" t="s">
        <v>68</v>
      </c>
      <c r="G1" s="16" t="s">
        <v>68</v>
      </c>
      <c r="H1" s="16" t="s">
        <v>68</v>
      </c>
      <c r="I1" s="16" t="s">
        <v>188</v>
      </c>
      <c r="J1" s="16" t="s">
        <v>76</v>
      </c>
      <c r="K1" s="76" t="s">
        <v>77</v>
      </c>
      <c r="L1" s="76" t="s">
        <v>77</v>
      </c>
      <c r="M1" s="6"/>
    </row>
    <row r="2" spans="1:13" ht="22.05" customHeight="1" x14ac:dyDescent="0.4">
      <c r="A2" s="73" t="s">
        <v>169</v>
      </c>
      <c r="B2" s="74"/>
      <c r="C2" s="75"/>
      <c r="D2" s="80"/>
      <c r="E2" s="80"/>
      <c r="F2" s="17" t="s">
        <v>230</v>
      </c>
      <c r="G2" s="17" t="s">
        <v>228</v>
      </c>
      <c r="H2" s="17" t="s">
        <v>229</v>
      </c>
      <c r="I2" s="17" t="s">
        <v>170</v>
      </c>
      <c r="J2" s="17" t="s">
        <v>170</v>
      </c>
      <c r="K2" s="77"/>
      <c r="L2" s="77"/>
      <c r="M2" s="6"/>
    </row>
    <row r="3" spans="1:13" ht="42" x14ac:dyDescent="0.4">
      <c r="A3" s="26"/>
      <c r="B3" s="27"/>
      <c r="C3" s="28"/>
      <c r="D3" s="79" t="s">
        <v>189</v>
      </c>
      <c r="E3" s="79" t="s">
        <v>190</v>
      </c>
      <c r="F3" s="18">
        <v>45186</v>
      </c>
      <c r="G3" s="18">
        <v>45186</v>
      </c>
      <c r="H3" s="18">
        <v>45186</v>
      </c>
      <c r="I3" s="18">
        <v>45189</v>
      </c>
      <c r="J3" s="18" t="s">
        <v>172</v>
      </c>
      <c r="K3" s="78"/>
      <c r="L3" s="78"/>
      <c r="M3" s="6"/>
    </row>
    <row r="4" spans="1:13" ht="22.05" customHeight="1" x14ac:dyDescent="0.4">
      <c r="A4" s="29"/>
      <c r="B4" s="30"/>
      <c r="C4" s="31"/>
      <c r="D4" s="80"/>
      <c r="E4" s="80"/>
      <c r="F4" s="15">
        <v>10</v>
      </c>
      <c r="G4" s="15">
        <v>13</v>
      </c>
      <c r="H4" s="15">
        <v>10</v>
      </c>
      <c r="I4" s="15">
        <v>15</v>
      </c>
      <c r="J4" s="15">
        <v>12</v>
      </c>
      <c r="K4" s="15">
        <f>SUM(F4:J4)</f>
        <v>60</v>
      </c>
      <c r="L4" s="15" t="s">
        <v>85</v>
      </c>
      <c r="M4" s="6"/>
    </row>
    <row r="5" spans="1:13" ht="22.05" customHeight="1" x14ac:dyDescent="0.4">
      <c r="A5" s="19" t="s">
        <v>54</v>
      </c>
      <c r="B5" s="20" t="s">
        <v>55</v>
      </c>
      <c r="C5" s="21" t="s">
        <v>158</v>
      </c>
      <c r="D5" s="22" t="s">
        <v>160</v>
      </c>
      <c r="E5" s="22" t="s">
        <v>161</v>
      </c>
      <c r="F5" s="23"/>
      <c r="G5" s="23"/>
      <c r="H5" s="23"/>
      <c r="I5" s="24"/>
      <c r="J5" s="23"/>
      <c r="K5" s="25"/>
      <c r="L5" s="23"/>
      <c r="M5" s="9" t="s">
        <v>82</v>
      </c>
    </row>
    <row r="6" spans="1:13" ht="22.05" customHeight="1" x14ac:dyDescent="0.4">
      <c r="A6" s="7">
        <v>1</v>
      </c>
      <c r="B6" s="5" t="s">
        <v>6</v>
      </c>
      <c r="C6" s="10" t="s">
        <v>86</v>
      </c>
      <c r="D6" s="8">
        <v>92.59</v>
      </c>
      <c r="E6" s="8">
        <v>100</v>
      </c>
      <c r="F6" s="32">
        <v>8</v>
      </c>
      <c r="G6" s="11">
        <v>10</v>
      </c>
      <c r="H6" s="11">
        <v>8</v>
      </c>
      <c r="I6" s="13">
        <v>10</v>
      </c>
      <c r="J6" s="13">
        <v>12</v>
      </c>
      <c r="K6" s="11">
        <f>SUM(F6:J6)</f>
        <v>48</v>
      </c>
      <c r="L6" s="11">
        <f>ROUNDUP(100*K6/60,0)</f>
        <v>80</v>
      </c>
      <c r="M6" s="6"/>
    </row>
    <row r="7" spans="1:13" ht="22.05" customHeight="1" x14ac:dyDescent="0.4">
      <c r="A7" s="7">
        <v>2</v>
      </c>
      <c r="B7" s="5" t="s">
        <v>13</v>
      </c>
      <c r="C7" s="10" t="s">
        <v>87</v>
      </c>
      <c r="D7" s="8">
        <v>85.19</v>
      </c>
      <c r="E7" s="8">
        <v>71.430000000000007</v>
      </c>
      <c r="F7" s="32">
        <v>5</v>
      </c>
      <c r="G7" s="11">
        <v>7</v>
      </c>
      <c r="H7" s="11">
        <v>4</v>
      </c>
      <c r="I7" s="13">
        <v>10</v>
      </c>
      <c r="J7" s="13">
        <v>7</v>
      </c>
      <c r="K7" s="11">
        <f t="shared" ref="K7:K70" si="0">SUM(F7:J7)</f>
        <v>33</v>
      </c>
      <c r="L7" s="11">
        <f t="shared" ref="L7:L70" si="1">ROUNDUP(100*K7/60,0)</f>
        <v>55</v>
      </c>
      <c r="M7" s="6"/>
    </row>
    <row r="8" spans="1:13" ht="22.05" customHeight="1" x14ac:dyDescent="0.4">
      <c r="A8" s="7">
        <v>3</v>
      </c>
      <c r="B8" s="5" t="s">
        <v>56</v>
      </c>
      <c r="C8" s="10" t="s">
        <v>88</v>
      </c>
      <c r="D8" s="8">
        <v>74.069999999999993</v>
      </c>
      <c r="E8" s="8">
        <v>100</v>
      </c>
      <c r="F8" s="32">
        <v>3</v>
      </c>
      <c r="G8" s="11">
        <v>3</v>
      </c>
      <c r="H8" s="11">
        <v>3</v>
      </c>
      <c r="I8" s="13">
        <v>10</v>
      </c>
      <c r="J8" s="13">
        <v>6</v>
      </c>
      <c r="K8" s="11">
        <f t="shared" si="0"/>
        <v>25</v>
      </c>
      <c r="L8" s="11">
        <f t="shared" si="1"/>
        <v>42</v>
      </c>
      <c r="M8" s="6"/>
    </row>
    <row r="9" spans="1:13" ht="22.05" customHeight="1" x14ac:dyDescent="0.4">
      <c r="A9" s="7">
        <v>4</v>
      </c>
      <c r="B9" s="5" t="s">
        <v>11</v>
      </c>
      <c r="C9" s="10" t="s">
        <v>89</v>
      </c>
      <c r="D9" s="8">
        <v>85.19</v>
      </c>
      <c r="E9" s="8">
        <v>100</v>
      </c>
      <c r="F9" s="32">
        <v>3</v>
      </c>
      <c r="G9" s="11">
        <v>5</v>
      </c>
      <c r="H9" s="11">
        <v>3</v>
      </c>
      <c r="I9" s="11">
        <v>13</v>
      </c>
      <c r="J9" s="13">
        <v>12</v>
      </c>
      <c r="K9" s="11">
        <f t="shared" si="0"/>
        <v>36</v>
      </c>
      <c r="L9" s="11">
        <f t="shared" si="1"/>
        <v>60</v>
      </c>
      <c r="M9" s="6"/>
    </row>
    <row r="10" spans="1:13" ht="22.05" customHeight="1" x14ac:dyDescent="0.4">
      <c r="A10" s="7">
        <v>5</v>
      </c>
      <c r="B10" s="5" t="s">
        <v>30</v>
      </c>
      <c r="C10" s="10" t="s">
        <v>90</v>
      </c>
      <c r="D10" s="8">
        <v>92.59</v>
      </c>
      <c r="E10" s="8">
        <v>71.430000000000007</v>
      </c>
      <c r="F10" s="32">
        <v>5</v>
      </c>
      <c r="G10" s="11">
        <v>0</v>
      </c>
      <c r="H10" s="11">
        <v>3</v>
      </c>
      <c r="I10" s="13">
        <v>15</v>
      </c>
      <c r="J10" s="13">
        <v>9</v>
      </c>
      <c r="K10" s="11">
        <f t="shared" si="0"/>
        <v>32</v>
      </c>
      <c r="L10" s="11">
        <f t="shared" si="1"/>
        <v>54</v>
      </c>
      <c r="M10" s="6"/>
    </row>
    <row r="11" spans="1:13" ht="22.05" customHeight="1" x14ac:dyDescent="0.4">
      <c r="A11" s="7">
        <v>6</v>
      </c>
      <c r="B11" s="5" t="s">
        <v>20</v>
      </c>
      <c r="C11" s="10" t="s">
        <v>91</v>
      </c>
      <c r="D11" s="8">
        <v>92.59</v>
      </c>
      <c r="E11" s="8">
        <v>85.71</v>
      </c>
      <c r="F11" s="32">
        <v>4</v>
      </c>
      <c r="G11" s="11">
        <v>5</v>
      </c>
      <c r="H11" s="11">
        <v>8</v>
      </c>
      <c r="I11" s="13">
        <v>15</v>
      </c>
      <c r="J11" s="13">
        <v>7</v>
      </c>
      <c r="K11" s="11">
        <f t="shared" si="0"/>
        <v>39</v>
      </c>
      <c r="L11" s="11">
        <f t="shared" si="1"/>
        <v>65</v>
      </c>
      <c r="M11" s="6"/>
    </row>
    <row r="12" spans="1:13" ht="22.05" customHeight="1" x14ac:dyDescent="0.4">
      <c r="A12" s="7">
        <v>7</v>
      </c>
      <c r="B12" s="5" t="s">
        <v>32</v>
      </c>
      <c r="C12" s="10" t="s">
        <v>92</v>
      </c>
      <c r="D12" s="8">
        <v>88.89</v>
      </c>
      <c r="E12" s="8">
        <v>85.71</v>
      </c>
      <c r="F12" s="32">
        <v>6</v>
      </c>
      <c r="G12" s="11">
        <v>9</v>
      </c>
      <c r="H12" s="11">
        <v>7</v>
      </c>
      <c r="I12" s="13">
        <v>13</v>
      </c>
      <c r="J12" s="13">
        <v>7</v>
      </c>
      <c r="K12" s="11">
        <f t="shared" si="0"/>
        <v>42</v>
      </c>
      <c r="L12" s="11">
        <f t="shared" si="1"/>
        <v>70</v>
      </c>
      <c r="M12" s="6"/>
    </row>
    <row r="13" spans="1:13" ht="22.05" customHeight="1" x14ac:dyDescent="0.4">
      <c r="A13" s="7">
        <v>8</v>
      </c>
      <c r="B13" s="5" t="s">
        <v>2</v>
      </c>
      <c r="C13" s="10" t="s">
        <v>93</v>
      </c>
      <c r="D13" s="8">
        <v>88.89</v>
      </c>
      <c r="E13" s="8">
        <v>100</v>
      </c>
      <c r="F13" s="32">
        <v>6</v>
      </c>
      <c r="G13" s="11">
        <v>6</v>
      </c>
      <c r="H13" s="11">
        <v>6</v>
      </c>
      <c r="I13" s="13">
        <v>15</v>
      </c>
      <c r="J13" s="13">
        <v>12</v>
      </c>
      <c r="K13" s="11">
        <f t="shared" si="0"/>
        <v>45</v>
      </c>
      <c r="L13" s="11">
        <f t="shared" si="1"/>
        <v>75</v>
      </c>
      <c r="M13" s="6"/>
    </row>
    <row r="14" spans="1:13" ht="22.05" customHeight="1" x14ac:dyDescent="0.4">
      <c r="A14" s="7">
        <v>9</v>
      </c>
      <c r="B14" s="5" t="s">
        <v>53</v>
      </c>
      <c r="C14" s="10" t="s">
        <v>94</v>
      </c>
      <c r="D14" s="8">
        <v>92.59</v>
      </c>
      <c r="E14" s="8">
        <v>100</v>
      </c>
      <c r="F14" s="32">
        <v>9</v>
      </c>
      <c r="G14" s="11">
        <v>5</v>
      </c>
      <c r="H14" s="11">
        <v>7</v>
      </c>
      <c r="I14" s="13">
        <v>15</v>
      </c>
      <c r="J14" s="13">
        <v>7</v>
      </c>
      <c r="K14" s="11">
        <f t="shared" si="0"/>
        <v>43</v>
      </c>
      <c r="L14" s="11">
        <f t="shared" si="1"/>
        <v>72</v>
      </c>
      <c r="M14" s="6"/>
    </row>
    <row r="15" spans="1:13" ht="22.05" customHeight="1" x14ac:dyDescent="0.4">
      <c r="A15" s="7">
        <v>10</v>
      </c>
      <c r="B15" s="5" t="s">
        <v>0</v>
      </c>
      <c r="C15" s="10" t="s">
        <v>95</v>
      </c>
      <c r="D15" s="8">
        <v>100</v>
      </c>
      <c r="E15" s="8">
        <v>100</v>
      </c>
      <c r="F15" s="32">
        <v>5</v>
      </c>
      <c r="G15" s="11">
        <v>3</v>
      </c>
      <c r="H15" s="11">
        <v>6</v>
      </c>
      <c r="I15" s="13">
        <v>10</v>
      </c>
      <c r="J15" s="13">
        <v>12</v>
      </c>
      <c r="K15" s="11">
        <f t="shared" si="0"/>
        <v>36</v>
      </c>
      <c r="L15" s="11">
        <f t="shared" si="1"/>
        <v>60</v>
      </c>
      <c r="M15" s="6"/>
    </row>
    <row r="16" spans="1:13" ht="22.05" customHeight="1" x14ac:dyDescent="0.4">
      <c r="A16" s="7">
        <v>11</v>
      </c>
      <c r="B16" s="5" t="s">
        <v>23</v>
      </c>
      <c r="C16" s="10" t="s">
        <v>96</v>
      </c>
      <c r="D16" s="8">
        <v>66.67</v>
      </c>
      <c r="E16" s="8">
        <v>71.430000000000007</v>
      </c>
      <c r="F16" s="32">
        <v>4</v>
      </c>
      <c r="G16" s="11">
        <v>3</v>
      </c>
      <c r="H16" s="11">
        <v>5</v>
      </c>
      <c r="I16" s="13">
        <v>13</v>
      </c>
      <c r="J16" s="13">
        <v>7</v>
      </c>
      <c r="K16" s="11">
        <f t="shared" si="0"/>
        <v>32</v>
      </c>
      <c r="L16" s="11">
        <f t="shared" si="1"/>
        <v>54</v>
      </c>
      <c r="M16" s="6"/>
    </row>
    <row r="17" spans="1:13" ht="22.05" customHeight="1" x14ac:dyDescent="0.4">
      <c r="A17" s="7">
        <v>12</v>
      </c>
      <c r="B17" s="5" t="s">
        <v>48</v>
      </c>
      <c r="C17" s="10" t="s">
        <v>97</v>
      </c>
      <c r="D17" s="8">
        <v>85.19</v>
      </c>
      <c r="E17" s="8">
        <v>71.430000000000007</v>
      </c>
      <c r="F17" s="32">
        <v>5</v>
      </c>
      <c r="G17" s="11">
        <v>5</v>
      </c>
      <c r="H17" s="11">
        <v>6</v>
      </c>
      <c r="I17" s="13">
        <v>15</v>
      </c>
      <c r="J17" s="13">
        <v>12</v>
      </c>
      <c r="K17" s="11">
        <f t="shared" si="0"/>
        <v>43</v>
      </c>
      <c r="L17" s="11">
        <f t="shared" si="1"/>
        <v>72</v>
      </c>
      <c r="M17" s="6"/>
    </row>
    <row r="18" spans="1:13" ht="22.05" customHeight="1" x14ac:dyDescent="0.4">
      <c r="A18" s="7">
        <v>13</v>
      </c>
      <c r="B18" s="5" t="s">
        <v>17</v>
      </c>
      <c r="C18" s="10" t="s">
        <v>98</v>
      </c>
      <c r="D18" s="8">
        <v>96.3</v>
      </c>
      <c r="E18" s="8">
        <v>100</v>
      </c>
      <c r="F18" s="32">
        <v>3</v>
      </c>
      <c r="G18" s="11">
        <v>7</v>
      </c>
      <c r="H18" s="11">
        <v>5</v>
      </c>
      <c r="I18" s="13">
        <v>15</v>
      </c>
      <c r="J18" s="13">
        <v>12</v>
      </c>
      <c r="K18" s="11">
        <f t="shared" si="0"/>
        <v>42</v>
      </c>
      <c r="L18" s="11">
        <f t="shared" si="1"/>
        <v>70</v>
      </c>
      <c r="M18" s="6"/>
    </row>
    <row r="19" spans="1:13" ht="22.05" customHeight="1" x14ac:dyDescent="0.4">
      <c r="A19" s="7">
        <v>14</v>
      </c>
      <c r="B19" s="5" t="s">
        <v>57</v>
      </c>
      <c r="C19" s="10" t="s">
        <v>99</v>
      </c>
      <c r="D19" s="8">
        <v>51.85</v>
      </c>
      <c r="E19" s="8">
        <v>71.430000000000007</v>
      </c>
      <c r="F19" s="32">
        <v>8</v>
      </c>
      <c r="G19" s="11">
        <v>9</v>
      </c>
      <c r="H19" s="11">
        <v>7</v>
      </c>
      <c r="I19" s="13">
        <v>13</v>
      </c>
      <c r="J19" s="13">
        <v>6</v>
      </c>
      <c r="K19" s="11">
        <f t="shared" si="0"/>
        <v>43</v>
      </c>
      <c r="L19" s="11">
        <f t="shared" si="1"/>
        <v>72</v>
      </c>
      <c r="M19" s="6"/>
    </row>
    <row r="20" spans="1:13" ht="22.05" customHeight="1" x14ac:dyDescent="0.4">
      <c r="A20" s="7">
        <v>15</v>
      </c>
      <c r="B20" s="5" t="s">
        <v>9</v>
      </c>
      <c r="C20" s="10" t="s">
        <v>100</v>
      </c>
      <c r="D20" s="8">
        <v>92.59</v>
      </c>
      <c r="E20" s="8">
        <v>100</v>
      </c>
      <c r="F20" s="32">
        <v>4</v>
      </c>
      <c r="G20" s="11">
        <v>6</v>
      </c>
      <c r="H20" s="11">
        <v>6</v>
      </c>
      <c r="I20" s="13">
        <v>15</v>
      </c>
      <c r="J20" s="13">
        <v>12</v>
      </c>
      <c r="K20" s="11">
        <f t="shared" si="0"/>
        <v>43</v>
      </c>
      <c r="L20" s="11">
        <f t="shared" si="1"/>
        <v>72</v>
      </c>
      <c r="M20" s="6"/>
    </row>
    <row r="21" spans="1:13" ht="22.05" customHeight="1" x14ac:dyDescent="0.4">
      <c r="A21" s="7">
        <v>16</v>
      </c>
      <c r="B21" s="5" t="s">
        <v>58</v>
      </c>
      <c r="C21" s="10" t="s">
        <v>101</v>
      </c>
      <c r="D21" s="8">
        <v>77.78</v>
      </c>
      <c r="E21" s="8">
        <v>71.430000000000007</v>
      </c>
      <c r="F21" s="32">
        <v>-1</v>
      </c>
      <c r="G21" s="11">
        <v>3</v>
      </c>
      <c r="H21" s="11">
        <v>-1</v>
      </c>
      <c r="I21" s="13">
        <v>10</v>
      </c>
      <c r="J21" s="13">
        <v>5</v>
      </c>
      <c r="K21" s="11">
        <f t="shared" si="0"/>
        <v>16</v>
      </c>
      <c r="L21" s="11">
        <f t="shared" si="1"/>
        <v>27</v>
      </c>
      <c r="M21" s="6"/>
    </row>
    <row r="22" spans="1:13" ht="22.05" customHeight="1" x14ac:dyDescent="0.4">
      <c r="A22" s="7">
        <v>17</v>
      </c>
      <c r="B22" s="5" t="s">
        <v>44</v>
      </c>
      <c r="C22" s="10" t="s">
        <v>102</v>
      </c>
      <c r="D22" s="8">
        <v>81.48</v>
      </c>
      <c r="E22" s="8">
        <v>85.71</v>
      </c>
      <c r="F22" s="32">
        <v>-1</v>
      </c>
      <c r="G22" s="11">
        <v>-1</v>
      </c>
      <c r="H22" s="11">
        <v>-1</v>
      </c>
      <c r="I22" s="13">
        <v>-1</v>
      </c>
      <c r="J22" s="13">
        <v>10</v>
      </c>
      <c r="K22" s="11">
        <f t="shared" si="0"/>
        <v>6</v>
      </c>
      <c r="L22" s="11">
        <f t="shared" si="1"/>
        <v>10</v>
      </c>
      <c r="M22" s="6"/>
    </row>
    <row r="23" spans="1:13" ht="22.05" customHeight="1" x14ac:dyDescent="0.4">
      <c r="A23" s="7">
        <v>18</v>
      </c>
      <c r="B23" s="5" t="s">
        <v>41</v>
      </c>
      <c r="C23" s="10" t="s">
        <v>103</v>
      </c>
      <c r="D23" s="8">
        <v>96.3</v>
      </c>
      <c r="E23" s="8">
        <v>100</v>
      </c>
      <c r="F23" s="32">
        <v>7</v>
      </c>
      <c r="G23" s="11">
        <v>7</v>
      </c>
      <c r="H23" s="11">
        <v>4</v>
      </c>
      <c r="I23" s="13">
        <v>10</v>
      </c>
      <c r="J23" s="13">
        <v>12</v>
      </c>
      <c r="K23" s="11">
        <f t="shared" si="0"/>
        <v>40</v>
      </c>
      <c r="L23" s="11">
        <f t="shared" si="1"/>
        <v>67</v>
      </c>
      <c r="M23" s="6"/>
    </row>
    <row r="24" spans="1:13" ht="22.05" customHeight="1" x14ac:dyDescent="0.4">
      <c r="A24" s="7">
        <v>19</v>
      </c>
      <c r="B24" s="5" t="s">
        <v>59</v>
      </c>
      <c r="C24" s="10" t="s">
        <v>104</v>
      </c>
      <c r="D24" s="8">
        <v>62.96</v>
      </c>
      <c r="E24" s="8">
        <v>71.430000000000007</v>
      </c>
      <c r="F24" s="32">
        <v>-1</v>
      </c>
      <c r="G24" s="11">
        <v>-1</v>
      </c>
      <c r="H24" s="11">
        <v>-1</v>
      </c>
      <c r="I24" s="13">
        <v>-1</v>
      </c>
      <c r="J24" s="13">
        <v>5</v>
      </c>
      <c r="K24" s="11">
        <f t="shared" si="0"/>
        <v>1</v>
      </c>
      <c r="L24" s="11">
        <f t="shared" si="1"/>
        <v>2</v>
      </c>
      <c r="M24" s="6"/>
    </row>
    <row r="25" spans="1:13" ht="22.05" customHeight="1" x14ac:dyDescent="0.4">
      <c r="A25" s="7">
        <v>20</v>
      </c>
      <c r="B25" s="5" t="s">
        <v>38</v>
      </c>
      <c r="C25" s="10" t="s">
        <v>105</v>
      </c>
      <c r="D25" s="8">
        <v>77.78</v>
      </c>
      <c r="E25" s="8">
        <v>85.71</v>
      </c>
      <c r="F25" s="32">
        <v>2</v>
      </c>
      <c r="G25" s="11">
        <v>4</v>
      </c>
      <c r="H25" s="11">
        <v>3</v>
      </c>
      <c r="I25" s="13">
        <v>10</v>
      </c>
      <c r="J25" s="13">
        <v>5</v>
      </c>
      <c r="K25" s="11">
        <f t="shared" si="0"/>
        <v>24</v>
      </c>
      <c r="L25" s="11">
        <f t="shared" si="1"/>
        <v>40</v>
      </c>
      <c r="M25" s="6"/>
    </row>
    <row r="26" spans="1:13" ht="22.05" customHeight="1" x14ac:dyDescent="0.4">
      <c r="A26" s="7">
        <v>21</v>
      </c>
      <c r="B26" s="5" t="s">
        <v>45</v>
      </c>
      <c r="C26" s="10" t="s">
        <v>106</v>
      </c>
      <c r="D26" s="8">
        <v>88.89</v>
      </c>
      <c r="E26" s="8">
        <v>100</v>
      </c>
      <c r="F26" s="32">
        <v>4</v>
      </c>
      <c r="G26" s="11">
        <v>6</v>
      </c>
      <c r="H26" s="11">
        <v>8</v>
      </c>
      <c r="I26" s="13">
        <v>15</v>
      </c>
      <c r="J26" s="13">
        <v>7</v>
      </c>
      <c r="K26" s="11">
        <f t="shared" si="0"/>
        <v>40</v>
      </c>
      <c r="L26" s="11">
        <f t="shared" si="1"/>
        <v>67</v>
      </c>
      <c r="M26" s="6"/>
    </row>
    <row r="27" spans="1:13" ht="22.05" customHeight="1" x14ac:dyDescent="0.4">
      <c r="A27" s="7">
        <v>22</v>
      </c>
      <c r="B27" s="5" t="s">
        <v>15</v>
      </c>
      <c r="C27" s="10" t="s">
        <v>107</v>
      </c>
      <c r="D27" s="8">
        <v>92.59</v>
      </c>
      <c r="E27" s="8">
        <v>85.71</v>
      </c>
      <c r="F27" s="32">
        <v>-1</v>
      </c>
      <c r="G27" s="11">
        <v>-1</v>
      </c>
      <c r="H27" s="11">
        <v>-1</v>
      </c>
      <c r="I27" s="13">
        <v>10</v>
      </c>
      <c r="J27" s="13">
        <v>10</v>
      </c>
      <c r="K27" s="11">
        <f t="shared" si="0"/>
        <v>17</v>
      </c>
      <c r="L27" s="11">
        <f t="shared" si="1"/>
        <v>29</v>
      </c>
      <c r="M27" s="6"/>
    </row>
    <row r="28" spans="1:13" ht="22.05" customHeight="1" x14ac:dyDescent="0.4">
      <c r="A28" s="7">
        <v>23</v>
      </c>
      <c r="B28" s="5" t="s">
        <v>60</v>
      </c>
      <c r="C28" s="10" t="s">
        <v>108</v>
      </c>
      <c r="D28" s="8">
        <v>88.89</v>
      </c>
      <c r="E28" s="8">
        <v>85.71</v>
      </c>
      <c r="F28" s="32">
        <v>5</v>
      </c>
      <c r="G28" s="11">
        <v>3</v>
      </c>
      <c r="H28" s="11">
        <v>1</v>
      </c>
      <c r="I28" s="13">
        <v>15</v>
      </c>
      <c r="J28" s="13">
        <v>7</v>
      </c>
      <c r="K28" s="11">
        <f t="shared" si="0"/>
        <v>31</v>
      </c>
      <c r="L28" s="11">
        <f t="shared" si="1"/>
        <v>52</v>
      </c>
      <c r="M28" s="6"/>
    </row>
    <row r="29" spans="1:13" ht="22.05" customHeight="1" x14ac:dyDescent="0.4">
      <c r="A29" s="7">
        <v>24</v>
      </c>
      <c r="B29" s="5" t="s">
        <v>5</v>
      </c>
      <c r="C29" s="10" t="s">
        <v>109</v>
      </c>
      <c r="D29" s="8">
        <v>66.67</v>
      </c>
      <c r="E29" s="8">
        <v>71.430000000000007</v>
      </c>
      <c r="F29" s="32">
        <v>3</v>
      </c>
      <c r="G29" s="11">
        <v>3</v>
      </c>
      <c r="H29" s="11">
        <v>4</v>
      </c>
      <c r="I29" s="13">
        <v>-1</v>
      </c>
      <c r="J29" s="13">
        <v>5</v>
      </c>
      <c r="K29" s="11">
        <f t="shared" si="0"/>
        <v>14</v>
      </c>
      <c r="L29" s="11">
        <f t="shared" si="1"/>
        <v>24</v>
      </c>
      <c r="M29" s="6"/>
    </row>
    <row r="30" spans="1:13" ht="22.05" customHeight="1" x14ac:dyDescent="0.4">
      <c r="A30" s="7">
        <v>25</v>
      </c>
      <c r="B30" s="5" t="s">
        <v>42</v>
      </c>
      <c r="C30" s="10" t="s">
        <v>110</v>
      </c>
      <c r="D30" s="8">
        <v>88.89</v>
      </c>
      <c r="E30" s="8">
        <v>100</v>
      </c>
      <c r="F30" s="32">
        <v>3</v>
      </c>
      <c r="G30" s="11">
        <v>7</v>
      </c>
      <c r="H30" s="11">
        <v>1</v>
      </c>
      <c r="I30" s="13">
        <v>10</v>
      </c>
      <c r="J30" s="13">
        <v>7</v>
      </c>
      <c r="K30" s="11">
        <f t="shared" si="0"/>
        <v>28</v>
      </c>
      <c r="L30" s="11">
        <f t="shared" si="1"/>
        <v>47</v>
      </c>
      <c r="M30" s="6"/>
    </row>
    <row r="31" spans="1:13" ht="22.05" customHeight="1" x14ac:dyDescent="0.4">
      <c r="A31" s="7">
        <v>26</v>
      </c>
      <c r="B31" s="5" t="s">
        <v>39</v>
      </c>
      <c r="C31" s="10" t="s">
        <v>111</v>
      </c>
      <c r="D31" s="8">
        <v>100</v>
      </c>
      <c r="E31" s="8">
        <v>100</v>
      </c>
      <c r="F31" s="32">
        <v>6</v>
      </c>
      <c r="G31" s="11">
        <v>7</v>
      </c>
      <c r="H31" s="11">
        <v>7</v>
      </c>
      <c r="I31" s="13">
        <v>15</v>
      </c>
      <c r="J31" s="13">
        <v>12</v>
      </c>
      <c r="K31" s="11">
        <f t="shared" si="0"/>
        <v>47</v>
      </c>
      <c r="L31" s="11">
        <f t="shared" si="1"/>
        <v>79</v>
      </c>
      <c r="M31" s="6"/>
    </row>
    <row r="32" spans="1:13" ht="22.05" customHeight="1" x14ac:dyDescent="0.4">
      <c r="A32" s="7">
        <v>27</v>
      </c>
      <c r="B32" s="5" t="s">
        <v>61</v>
      </c>
      <c r="C32" s="10" t="s">
        <v>112</v>
      </c>
      <c r="D32" s="8">
        <v>77.78</v>
      </c>
      <c r="E32" s="8">
        <v>71.430000000000007</v>
      </c>
      <c r="F32" s="32">
        <v>2</v>
      </c>
      <c r="G32" s="11">
        <v>10</v>
      </c>
      <c r="H32" s="11">
        <v>4</v>
      </c>
      <c r="I32" s="13">
        <v>15</v>
      </c>
      <c r="J32" s="13">
        <v>10</v>
      </c>
      <c r="K32" s="11">
        <f t="shared" si="0"/>
        <v>41</v>
      </c>
      <c r="L32" s="11">
        <f t="shared" si="1"/>
        <v>69</v>
      </c>
      <c r="M32" s="6"/>
    </row>
    <row r="33" spans="1:13" ht="22.05" customHeight="1" x14ac:dyDescent="0.4">
      <c r="A33" s="7">
        <v>28</v>
      </c>
      <c r="B33" s="5" t="s">
        <v>27</v>
      </c>
      <c r="C33" s="10" t="s">
        <v>113</v>
      </c>
      <c r="D33" s="8">
        <v>85.19</v>
      </c>
      <c r="E33" s="8">
        <v>71.430000000000007</v>
      </c>
      <c r="F33" s="32">
        <v>6</v>
      </c>
      <c r="G33" s="11">
        <v>-1</v>
      </c>
      <c r="H33" s="11">
        <v>-1</v>
      </c>
      <c r="I33" s="13">
        <v>10</v>
      </c>
      <c r="J33" s="13">
        <v>8</v>
      </c>
      <c r="K33" s="11">
        <f t="shared" si="0"/>
        <v>22</v>
      </c>
      <c r="L33" s="11">
        <f t="shared" si="1"/>
        <v>37</v>
      </c>
      <c r="M33" s="6"/>
    </row>
    <row r="34" spans="1:13" ht="22.05" customHeight="1" x14ac:dyDescent="0.4">
      <c r="A34" s="7">
        <v>29</v>
      </c>
      <c r="B34" s="5" t="s">
        <v>4</v>
      </c>
      <c r="C34" s="10" t="s">
        <v>114</v>
      </c>
      <c r="D34" s="8">
        <v>59.26</v>
      </c>
      <c r="E34" s="8">
        <v>71.430000000000007</v>
      </c>
      <c r="F34" s="32">
        <v>-1</v>
      </c>
      <c r="G34" s="11">
        <v>-1</v>
      </c>
      <c r="H34" s="11">
        <v>-1</v>
      </c>
      <c r="I34" s="13">
        <v>15</v>
      </c>
      <c r="J34" s="13">
        <v>12</v>
      </c>
      <c r="K34" s="11">
        <f t="shared" si="0"/>
        <v>24</v>
      </c>
      <c r="L34" s="11">
        <f t="shared" si="1"/>
        <v>40</v>
      </c>
      <c r="M34" s="6"/>
    </row>
    <row r="35" spans="1:13" ht="22.05" customHeight="1" x14ac:dyDescent="0.4">
      <c r="A35" s="7">
        <v>30</v>
      </c>
      <c r="B35" s="5" t="s">
        <v>29</v>
      </c>
      <c r="C35" s="10" t="s">
        <v>115</v>
      </c>
      <c r="D35" s="8">
        <v>100</v>
      </c>
      <c r="E35" s="8">
        <v>100</v>
      </c>
      <c r="F35" s="32">
        <v>6</v>
      </c>
      <c r="G35" s="11">
        <v>8</v>
      </c>
      <c r="H35" s="11">
        <v>4</v>
      </c>
      <c r="I35" s="13">
        <v>15</v>
      </c>
      <c r="J35" s="13">
        <v>10</v>
      </c>
      <c r="K35" s="11">
        <f t="shared" si="0"/>
        <v>43</v>
      </c>
      <c r="L35" s="11">
        <f t="shared" si="1"/>
        <v>72</v>
      </c>
      <c r="M35" s="6"/>
    </row>
    <row r="36" spans="1:13" ht="22.05" customHeight="1" x14ac:dyDescent="0.4">
      <c r="A36" s="7">
        <v>31</v>
      </c>
      <c r="B36" s="5" t="s">
        <v>40</v>
      </c>
      <c r="C36" s="10" t="s">
        <v>116</v>
      </c>
      <c r="D36" s="8">
        <v>92.59</v>
      </c>
      <c r="E36" s="8">
        <v>85.71</v>
      </c>
      <c r="F36" s="32">
        <v>2</v>
      </c>
      <c r="G36" s="11">
        <v>6</v>
      </c>
      <c r="H36" s="11">
        <v>2</v>
      </c>
      <c r="I36" s="13">
        <v>10</v>
      </c>
      <c r="J36" s="13">
        <v>9</v>
      </c>
      <c r="K36" s="11">
        <f t="shared" si="0"/>
        <v>29</v>
      </c>
      <c r="L36" s="11">
        <f t="shared" si="1"/>
        <v>49</v>
      </c>
      <c r="M36" s="6"/>
    </row>
    <row r="37" spans="1:13" ht="22.05" customHeight="1" x14ac:dyDescent="0.4">
      <c r="A37" s="7">
        <v>32</v>
      </c>
      <c r="B37" s="5" t="s">
        <v>62</v>
      </c>
      <c r="C37" s="10" t="s">
        <v>117</v>
      </c>
      <c r="D37" s="8">
        <v>96.3</v>
      </c>
      <c r="E37" s="8">
        <v>100</v>
      </c>
      <c r="F37" s="32">
        <v>3</v>
      </c>
      <c r="G37" s="11">
        <v>3</v>
      </c>
      <c r="H37" s="11">
        <v>4</v>
      </c>
      <c r="I37" s="13">
        <v>10</v>
      </c>
      <c r="J37" s="13">
        <v>8</v>
      </c>
      <c r="K37" s="11">
        <f t="shared" si="0"/>
        <v>28</v>
      </c>
      <c r="L37" s="11">
        <f t="shared" si="1"/>
        <v>47</v>
      </c>
      <c r="M37" s="6"/>
    </row>
    <row r="38" spans="1:13" ht="22.05" customHeight="1" x14ac:dyDescent="0.4">
      <c r="A38" s="7">
        <v>33</v>
      </c>
      <c r="B38" s="5" t="s">
        <v>1</v>
      </c>
      <c r="C38" s="10" t="s">
        <v>118</v>
      </c>
      <c r="D38" s="8">
        <v>88.89</v>
      </c>
      <c r="E38" s="8">
        <v>100</v>
      </c>
      <c r="F38" s="32">
        <v>-1</v>
      </c>
      <c r="G38" s="11">
        <v>-1</v>
      </c>
      <c r="H38" s="11">
        <v>-1</v>
      </c>
      <c r="I38" s="13">
        <v>15</v>
      </c>
      <c r="J38" s="13">
        <v>12</v>
      </c>
      <c r="K38" s="11">
        <f t="shared" si="0"/>
        <v>24</v>
      </c>
      <c r="L38" s="11">
        <f t="shared" si="1"/>
        <v>40</v>
      </c>
      <c r="M38" s="6"/>
    </row>
    <row r="39" spans="1:13" ht="22.05" customHeight="1" x14ac:dyDescent="0.4">
      <c r="A39" s="7">
        <v>34</v>
      </c>
      <c r="B39" s="5" t="s">
        <v>33</v>
      </c>
      <c r="C39" s="10" t="s">
        <v>119</v>
      </c>
      <c r="D39" s="8">
        <v>81.48</v>
      </c>
      <c r="E39" s="8">
        <v>85.71</v>
      </c>
      <c r="F39" s="32">
        <v>6</v>
      </c>
      <c r="G39" s="11">
        <v>6</v>
      </c>
      <c r="H39" s="11">
        <v>5</v>
      </c>
      <c r="I39" s="13">
        <v>15</v>
      </c>
      <c r="J39" s="13">
        <v>10</v>
      </c>
      <c r="K39" s="11">
        <f t="shared" si="0"/>
        <v>42</v>
      </c>
      <c r="L39" s="11">
        <f t="shared" si="1"/>
        <v>70</v>
      </c>
      <c r="M39" s="6"/>
    </row>
    <row r="40" spans="1:13" ht="22.05" customHeight="1" x14ac:dyDescent="0.4">
      <c r="A40" s="7">
        <v>35</v>
      </c>
      <c r="B40" s="5" t="s">
        <v>63</v>
      </c>
      <c r="C40" s="10" t="s">
        <v>120</v>
      </c>
      <c r="D40" s="8">
        <v>92.59</v>
      </c>
      <c r="E40" s="8">
        <v>85.71</v>
      </c>
      <c r="F40" s="32">
        <v>3</v>
      </c>
      <c r="G40" s="11">
        <v>5</v>
      </c>
      <c r="H40" s="11">
        <v>0</v>
      </c>
      <c r="I40" s="13">
        <v>10</v>
      </c>
      <c r="J40" s="13">
        <v>8</v>
      </c>
      <c r="K40" s="11">
        <f t="shared" si="0"/>
        <v>26</v>
      </c>
      <c r="L40" s="11">
        <f t="shared" si="1"/>
        <v>44</v>
      </c>
      <c r="M40" s="6"/>
    </row>
    <row r="41" spans="1:13" ht="22.05" customHeight="1" x14ac:dyDescent="0.4">
      <c r="A41" s="7">
        <v>36</v>
      </c>
      <c r="B41" s="5" t="s">
        <v>51</v>
      </c>
      <c r="C41" s="10" t="s">
        <v>121</v>
      </c>
      <c r="D41" s="8">
        <v>88.89</v>
      </c>
      <c r="E41" s="8">
        <v>85.71</v>
      </c>
      <c r="F41" s="32">
        <v>6</v>
      </c>
      <c r="G41" s="11">
        <v>8</v>
      </c>
      <c r="H41" s="11">
        <v>7</v>
      </c>
      <c r="I41" s="13">
        <v>15</v>
      </c>
      <c r="J41" s="13">
        <v>11</v>
      </c>
      <c r="K41" s="11">
        <f t="shared" si="0"/>
        <v>47</v>
      </c>
      <c r="L41" s="11">
        <f t="shared" si="1"/>
        <v>79</v>
      </c>
      <c r="M41" s="6"/>
    </row>
    <row r="42" spans="1:13" ht="22.05" customHeight="1" x14ac:dyDescent="0.4">
      <c r="A42" s="7">
        <v>37</v>
      </c>
      <c r="B42" s="5" t="s">
        <v>36</v>
      </c>
      <c r="C42" s="10" t="s">
        <v>122</v>
      </c>
      <c r="D42" s="8">
        <v>81.48</v>
      </c>
      <c r="E42" s="8">
        <v>85.71</v>
      </c>
      <c r="F42" s="32">
        <v>2</v>
      </c>
      <c r="G42" s="11">
        <v>10</v>
      </c>
      <c r="H42" s="11">
        <v>5</v>
      </c>
      <c r="I42" s="13">
        <v>10</v>
      </c>
      <c r="J42" s="13">
        <v>12</v>
      </c>
      <c r="K42" s="11">
        <f t="shared" si="0"/>
        <v>39</v>
      </c>
      <c r="L42" s="11">
        <f t="shared" si="1"/>
        <v>65</v>
      </c>
      <c r="M42" s="6"/>
    </row>
    <row r="43" spans="1:13" ht="22.05" customHeight="1" x14ac:dyDescent="0.4">
      <c r="A43" s="7">
        <v>38</v>
      </c>
      <c r="B43" s="5" t="s">
        <v>52</v>
      </c>
      <c r="C43" s="10" t="s">
        <v>123</v>
      </c>
      <c r="D43" s="8">
        <v>96.3</v>
      </c>
      <c r="E43" s="8">
        <v>85.71</v>
      </c>
      <c r="F43" s="32">
        <v>6</v>
      </c>
      <c r="G43" s="11">
        <v>7</v>
      </c>
      <c r="H43" s="11">
        <v>5</v>
      </c>
      <c r="I43" s="13">
        <v>15</v>
      </c>
      <c r="J43" s="13">
        <v>10</v>
      </c>
      <c r="K43" s="11">
        <f t="shared" si="0"/>
        <v>43</v>
      </c>
      <c r="L43" s="11">
        <f t="shared" si="1"/>
        <v>72</v>
      </c>
      <c r="M43" s="6"/>
    </row>
    <row r="44" spans="1:13" ht="22.05" customHeight="1" x14ac:dyDescent="0.4">
      <c r="A44" s="7">
        <v>39</v>
      </c>
      <c r="B44" s="5" t="s">
        <v>16</v>
      </c>
      <c r="C44" s="10" t="s">
        <v>124</v>
      </c>
      <c r="D44" s="8">
        <v>88.89</v>
      </c>
      <c r="E44" s="8">
        <v>71.430000000000007</v>
      </c>
      <c r="F44" s="32">
        <v>2</v>
      </c>
      <c r="G44" s="11">
        <v>5</v>
      </c>
      <c r="H44" s="11">
        <v>2</v>
      </c>
      <c r="I44" s="13">
        <v>10</v>
      </c>
      <c r="J44" s="13">
        <v>9</v>
      </c>
      <c r="K44" s="11">
        <f t="shared" si="0"/>
        <v>28</v>
      </c>
      <c r="L44" s="11">
        <f t="shared" si="1"/>
        <v>47</v>
      </c>
      <c r="M44" s="6"/>
    </row>
    <row r="45" spans="1:13" ht="22.05" customHeight="1" x14ac:dyDescent="0.4">
      <c r="A45" s="7">
        <v>40</v>
      </c>
      <c r="B45" s="5" t="s">
        <v>28</v>
      </c>
      <c r="C45" s="10" t="s">
        <v>125</v>
      </c>
      <c r="D45" s="8">
        <v>92.59</v>
      </c>
      <c r="E45" s="8">
        <v>100</v>
      </c>
      <c r="F45" s="32">
        <v>4</v>
      </c>
      <c r="G45" s="11">
        <v>6</v>
      </c>
      <c r="H45" s="11">
        <v>7</v>
      </c>
      <c r="I45" s="13">
        <v>10</v>
      </c>
      <c r="J45" s="13">
        <v>10</v>
      </c>
      <c r="K45" s="11">
        <f t="shared" si="0"/>
        <v>37</v>
      </c>
      <c r="L45" s="11">
        <f t="shared" si="1"/>
        <v>62</v>
      </c>
      <c r="M45" s="6"/>
    </row>
    <row r="46" spans="1:13" ht="22.05" customHeight="1" x14ac:dyDescent="0.4">
      <c r="A46" s="7">
        <v>41</v>
      </c>
      <c r="B46" s="5" t="s">
        <v>24</v>
      </c>
      <c r="C46" s="10" t="s">
        <v>126</v>
      </c>
      <c r="D46" s="8">
        <v>66.67</v>
      </c>
      <c r="E46" s="8">
        <v>71.430000000000007</v>
      </c>
      <c r="F46" s="32">
        <v>6</v>
      </c>
      <c r="G46" s="11">
        <v>3</v>
      </c>
      <c r="H46" s="11">
        <v>1</v>
      </c>
      <c r="I46" s="13">
        <v>-1</v>
      </c>
      <c r="J46" s="13">
        <v>10</v>
      </c>
      <c r="K46" s="11">
        <f t="shared" si="0"/>
        <v>19</v>
      </c>
      <c r="L46" s="11">
        <f t="shared" si="1"/>
        <v>32</v>
      </c>
      <c r="M46" s="6"/>
    </row>
    <row r="47" spans="1:13" ht="22.05" customHeight="1" x14ac:dyDescent="0.4">
      <c r="A47" s="7">
        <v>42</v>
      </c>
      <c r="B47" s="5" t="s">
        <v>64</v>
      </c>
      <c r="C47" s="10" t="s">
        <v>127</v>
      </c>
      <c r="D47" s="8">
        <v>66.67</v>
      </c>
      <c r="E47" s="8">
        <v>71.430000000000007</v>
      </c>
      <c r="F47" s="32">
        <v>2</v>
      </c>
      <c r="G47" s="11">
        <v>4</v>
      </c>
      <c r="H47" s="11">
        <v>5</v>
      </c>
      <c r="I47" s="13">
        <v>15</v>
      </c>
      <c r="J47" s="13">
        <v>11</v>
      </c>
      <c r="K47" s="11">
        <f t="shared" si="0"/>
        <v>37</v>
      </c>
      <c r="L47" s="11">
        <f t="shared" si="1"/>
        <v>62</v>
      </c>
      <c r="M47" s="6"/>
    </row>
    <row r="48" spans="1:13" ht="22.05" customHeight="1" x14ac:dyDescent="0.4">
      <c r="A48" s="7">
        <v>43</v>
      </c>
      <c r="B48" s="5" t="s">
        <v>19</v>
      </c>
      <c r="C48" s="10" t="s">
        <v>128</v>
      </c>
      <c r="D48" s="8">
        <v>77.78</v>
      </c>
      <c r="E48" s="8">
        <v>71.430000000000007</v>
      </c>
      <c r="F48" s="32">
        <v>2</v>
      </c>
      <c r="G48" s="11">
        <v>-1</v>
      </c>
      <c r="H48" s="11">
        <v>-1</v>
      </c>
      <c r="I48" s="13">
        <v>15</v>
      </c>
      <c r="J48" s="13">
        <v>2</v>
      </c>
      <c r="K48" s="11">
        <f t="shared" si="0"/>
        <v>17</v>
      </c>
      <c r="L48" s="11">
        <f t="shared" si="1"/>
        <v>29</v>
      </c>
      <c r="M48" s="6"/>
    </row>
    <row r="49" spans="1:13" ht="22.05" customHeight="1" x14ac:dyDescent="0.4">
      <c r="A49" s="7">
        <v>44</v>
      </c>
      <c r="B49" s="5" t="s">
        <v>35</v>
      </c>
      <c r="C49" s="10" t="s">
        <v>129</v>
      </c>
      <c r="D49" s="8">
        <v>100</v>
      </c>
      <c r="E49" s="8">
        <v>100</v>
      </c>
      <c r="F49" s="32">
        <v>7</v>
      </c>
      <c r="G49" s="11">
        <v>5</v>
      </c>
      <c r="H49" s="11">
        <v>3</v>
      </c>
      <c r="I49" s="13">
        <v>15</v>
      </c>
      <c r="J49" s="13">
        <v>11</v>
      </c>
      <c r="K49" s="11">
        <f t="shared" si="0"/>
        <v>41</v>
      </c>
      <c r="L49" s="11">
        <f t="shared" si="1"/>
        <v>69</v>
      </c>
      <c r="M49" s="6"/>
    </row>
    <row r="50" spans="1:13" ht="22.05" customHeight="1" x14ac:dyDescent="0.4">
      <c r="A50" s="7">
        <v>45</v>
      </c>
      <c r="B50" s="5" t="s">
        <v>34</v>
      </c>
      <c r="C50" s="10" t="s">
        <v>130</v>
      </c>
      <c r="D50" s="8">
        <v>100</v>
      </c>
      <c r="E50" s="8">
        <v>100</v>
      </c>
      <c r="F50" s="32">
        <v>9</v>
      </c>
      <c r="G50" s="11">
        <v>3</v>
      </c>
      <c r="H50" s="11">
        <v>6</v>
      </c>
      <c r="I50" s="13">
        <v>15</v>
      </c>
      <c r="J50" s="13">
        <v>11</v>
      </c>
      <c r="K50" s="11">
        <f t="shared" si="0"/>
        <v>44</v>
      </c>
      <c r="L50" s="11">
        <f t="shared" si="1"/>
        <v>74</v>
      </c>
      <c r="M50" s="6"/>
    </row>
    <row r="51" spans="1:13" ht="22.05" customHeight="1" x14ac:dyDescent="0.4">
      <c r="A51" s="7">
        <v>46</v>
      </c>
      <c r="B51" s="5" t="s">
        <v>26</v>
      </c>
      <c r="C51" s="10" t="s">
        <v>131</v>
      </c>
      <c r="D51" s="8">
        <v>81.48</v>
      </c>
      <c r="E51" s="8">
        <v>71.430000000000007</v>
      </c>
      <c r="F51" s="32">
        <v>2</v>
      </c>
      <c r="G51" s="11">
        <v>3</v>
      </c>
      <c r="H51" s="11">
        <v>2</v>
      </c>
      <c r="I51" s="13">
        <v>15</v>
      </c>
      <c r="J51" s="13">
        <v>9</v>
      </c>
      <c r="K51" s="11">
        <f t="shared" si="0"/>
        <v>31</v>
      </c>
      <c r="L51" s="11">
        <f t="shared" si="1"/>
        <v>52</v>
      </c>
      <c r="M51" s="6"/>
    </row>
    <row r="52" spans="1:13" ht="22.05" customHeight="1" x14ac:dyDescent="0.4">
      <c r="A52" s="7">
        <v>47</v>
      </c>
      <c r="B52" s="5" t="s">
        <v>14</v>
      </c>
      <c r="C52" s="10" t="s">
        <v>132</v>
      </c>
      <c r="D52" s="8">
        <v>92.59</v>
      </c>
      <c r="E52" s="8">
        <v>85.71</v>
      </c>
      <c r="F52" s="32">
        <v>5</v>
      </c>
      <c r="G52" s="11">
        <v>9</v>
      </c>
      <c r="H52" s="11">
        <v>5</v>
      </c>
      <c r="I52" s="13">
        <v>15</v>
      </c>
      <c r="J52" s="13">
        <v>11</v>
      </c>
      <c r="K52" s="11">
        <f t="shared" si="0"/>
        <v>45</v>
      </c>
      <c r="L52" s="11">
        <f t="shared" si="1"/>
        <v>75</v>
      </c>
      <c r="M52" s="6"/>
    </row>
    <row r="53" spans="1:13" ht="22.05" customHeight="1" x14ac:dyDescent="0.4">
      <c r="A53" s="7">
        <v>48</v>
      </c>
      <c r="B53" s="5" t="s">
        <v>8</v>
      </c>
      <c r="C53" s="10" t="s">
        <v>133</v>
      </c>
      <c r="D53" s="8">
        <v>85.19</v>
      </c>
      <c r="E53" s="8">
        <v>71.430000000000007</v>
      </c>
      <c r="F53" s="32">
        <v>5</v>
      </c>
      <c r="G53" s="11">
        <v>4</v>
      </c>
      <c r="H53" s="11">
        <v>4</v>
      </c>
      <c r="I53" s="13">
        <v>15</v>
      </c>
      <c r="J53" s="13">
        <v>5</v>
      </c>
      <c r="K53" s="11">
        <f t="shared" si="0"/>
        <v>33</v>
      </c>
      <c r="L53" s="11">
        <f t="shared" si="1"/>
        <v>55</v>
      </c>
      <c r="M53" s="6"/>
    </row>
    <row r="54" spans="1:13" ht="22.05" customHeight="1" x14ac:dyDescent="0.4">
      <c r="A54" s="7">
        <v>49</v>
      </c>
      <c r="B54" s="5" t="s">
        <v>3</v>
      </c>
      <c r="C54" s="10" t="s">
        <v>134</v>
      </c>
      <c r="D54" s="8">
        <v>77.78</v>
      </c>
      <c r="E54" s="8">
        <v>71.430000000000007</v>
      </c>
      <c r="F54" s="32">
        <v>-1</v>
      </c>
      <c r="G54" s="11">
        <v>-1</v>
      </c>
      <c r="H54" s="11">
        <v>-1</v>
      </c>
      <c r="I54" s="13">
        <v>-1</v>
      </c>
      <c r="J54" s="13">
        <v>10</v>
      </c>
      <c r="K54" s="11">
        <f t="shared" si="0"/>
        <v>6</v>
      </c>
      <c r="L54" s="11">
        <f t="shared" si="1"/>
        <v>10</v>
      </c>
      <c r="M54" s="6"/>
    </row>
    <row r="55" spans="1:13" ht="22.05" customHeight="1" x14ac:dyDescent="0.4">
      <c r="A55" s="7">
        <v>50</v>
      </c>
      <c r="B55" s="5" t="s">
        <v>43</v>
      </c>
      <c r="C55" s="10" t="s">
        <v>135</v>
      </c>
      <c r="D55" s="8">
        <v>88.89</v>
      </c>
      <c r="E55" s="8">
        <v>85.71</v>
      </c>
      <c r="F55" s="32">
        <v>-1</v>
      </c>
      <c r="G55" s="11">
        <v>-1</v>
      </c>
      <c r="H55" s="11">
        <v>-1</v>
      </c>
      <c r="I55" s="13">
        <v>10</v>
      </c>
      <c r="J55" s="13">
        <v>5</v>
      </c>
      <c r="K55" s="11">
        <f t="shared" si="0"/>
        <v>12</v>
      </c>
      <c r="L55" s="11">
        <f t="shared" si="1"/>
        <v>20</v>
      </c>
      <c r="M55" s="6"/>
    </row>
    <row r="56" spans="1:13" ht="22.05" customHeight="1" x14ac:dyDescent="0.4">
      <c r="A56" s="7">
        <v>51</v>
      </c>
      <c r="B56" s="5" t="s">
        <v>65</v>
      </c>
      <c r="C56" s="10" t="s">
        <v>136</v>
      </c>
      <c r="D56" s="8">
        <v>66.67</v>
      </c>
      <c r="E56" s="8">
        <v>57.14</v>
      </c>
      <c r="F56" s="32">
        <v>-1</v>
      </c>
      <c r="G56" s="11">
        <v>-1</v>
      </c>
      <c r="H56" s="11">
        <v>-1</v>
      </c>
      <c r="I56" s="13">
        <v>-1</v>
      </c>
      <c r="J56" s="13">
        <v>10</v>
      </c>
      <c r="K56" s="11">
        <f t="shared" si="0"/>
        <v>6</v>
      </c>
      <c r="L56" s="11">
        <f t="shared" si="1"/>
        <v>10</v>
      </c>
      <c r="M56" s="6"/>
    </row>
    <row r="57" spans="1:13" ht="22.05" customHeight="1" x14ac:dyDescent="0.4">
      <c r="A57" s="7">
        <v>52</v>
      </c>
      <c r="B57" s="5" t="s">
        <v>21</v>
      </c>
      <c r="C57" s="10" t="s">
        <v>137</v>
      </c>
      <c r="D57" s="8">
        <v>96.3</v>
      </c>
      <c r="E57" s="8">
        <v>100</v>
      </c>
      <c r="F57" s="32">
        <v>2</v>
      </c>
      <c r="G57" s="11">
        <v>4</v>
      </c>
      <c r="H57" s="11">
        <v>4</v>
      </c>
      <c r="I57" s="13">
        <v>10</v>
      </c>
      <c r="J57" s="13">
        <v>12</v>
      </c>
      <c r="K57" s="11">
        <f t="shared" si="0"/>
        <v>32</v>
      </c>
      <c r="L57" s="11">
        <f t="shared" si="1"/>
        <v>54</v>
      </c>
      <c r="M57" s="6"/>
    </row>
    <row r="58" spans="1:13" ht="22.05" customHeight="1" x14ac:dyDescent="0.4">
      <c r="A58" s="7">
        <v>53</v>
      </c>
      <c r="B58" s="5" t="s">
        <v>37</v>
      </c>
      <c r="C58" s="10" t="s">
        <v>138</v>
      </c>
      <c r="D58" s="8">
        <v>70.37</v>
      </c>
      <c r="E58" s="8">
        <v>57.14</v>
      </c>
      <c r="F58" s="32">
        <v>-1</v>
      </c>
      <c r="G58" s="11">
        <v>-1</v>
      </c>
      <c r="H58" s="11">
        <v>-1</v>
      </c>
      <c r="I58" s="13">
        <v>-1</v>
      </c>
      <c r="J58" s="13">
        <v>8</v>
      </c>
      <c r="K58" s="11">
        <f t="shared" si="0"/>
        <v>4</v>
      </c>
      <c r="L58" s="11">
        <f t="shared" si="1"/>
        <v>7</v>
      </c>
      <c r="M58" s="6"/>
    </row>
    <row r="59" spans="1:13" ht="22.05" customHeight="1" x14ac:dyDescent="0.4">
      <c r="A59" s="7">
        <v>54</v>
      </c>
      <c r="B59" s="5" t="s">
        <v>66</v>
      </c>
      <c r="C59" s="10" t="s">
        <v>139</v>
      </c>
      <c r="D59" s="8">
        <v>81.48</v>
      </c>
      <c r="E59" s="8">
        <v>85.71</v>
      </c>
      <c r="F59" s="32">
        <v>-1</v>
      </c>
      <c r="G59" s="11">
        <v>-1</v>
      </c>
      <c r="H59" s="11">
        <v>-1</v>
      </c>
      <c r="I59" s="13">
        <v>10</v>
      </c>
      <c r="J59" s="13">
        <v>8</v>
      </c>
      <c r="K59" s="11">
        <f t="shared" si="0"/>
        <v>15</v>
      </c>
      <c r="L59" s="11">
        <f t="shared" si="1"/>
        <v>25</v>
      </c>
      <c r="M59" s="6"/>
    </row>
    <row r="60" spans="1:13" ht="22.05" customHeight="1" x14ac:dyDescent="0.4">
      <c r="A60" s="7">
        <v>55</v>
      </c>
      <c r="B60" s="5" t="s">
        <v>31</v>
      </c>
      <c r="C60" s="10" t="s">
        <v>140</v>
      </c>
      <c r="D60" s="8">
        <v>100</v>
      </c>
      <c r="E60" s="8">
        <v>100</v>
      </c>
      <c r="F60" s="32">
        <v>-1</v>
      </c>
      <c r="G60" s="11">
        <v>-1</v>
      </c>
      <c r="H60" s="11">
        <v>-1</v>
      </c>
      <c r="I60" s="13">
        <v>15</v>
      </c>
      <c r="J60" s="13">
        <v>12</v>
      </c>
      <c r="K60" s="11">
        <f t="shared" si="0"/>
        <v>24</v>
      </c>
      <c r="L60" s="11">
        <f t="shared" si="1"/>
        <v>40</v>
      </c>
      <c r="M60" s="6"/>
    </row>
    <row r="61" spans="1:13" ht="22.05" customHeight="1" x14ac:dyDescent="0.4">
      <c r="A61" s="7">
        <v>56</v>
      </c>
      <c r="B61" s="5" t="s">
        <v>22</v>
      </c>
      <c r="C61" s="10" t="s">
        <v>141</v>
      </c>
      <c r="D61" s="8">
        <v>92.59</v>
      </c>
      <c r="E61" s="8">
        <v>100</v>
      </c>
      <c r="F61" s="32">
        <v>8</v>
      </c>
      <c r="G61" s="11">
        <v>8</v>
      </c>
      <c r="H61" s="11">
        <v>8</v>
      </c>
      <c r="I61" s="13">
        <v>15</v>
      </c>
      <c r="J61" s="13">
        <v>10</v>
      </c>
      <c r="K61" s="11">
        <f t="shared" si="0"/>
        <v>49</v>
      </c>
      <c r="L61" s="11">
        <f t="shared" si="1"/>
        <v>82</v>
      </c>
      <c r="M61" s="6"/>
    </row>
    <row r="62" spans="1:13" ht="22.05" customHeight="1" x14ac:dyDescent="0.4">
      <c r="A62" s="7">
        <v>57</v>
      </c>
      <c r="B62" s="5" t="s">
        <v>12</v>
      </c>
      <c r="C62" s="10" t="s">
        <v>142</v>
      </c>
      <c r="D62" s="8">
        <v>100</v>
      </c>
      <c r="E62" s="8">
        <v>100</v>
      </c>
      <c r="F62" s="32">
        <v>5</v>
      </c>
      <c r="G62" s="11">
        <v>5</v>
      </c>
      <c r="H62" s="11">
        <v>4</v>
      </c>
      <c r="I62" s="13">
        <v>10</v>
      </c>
      <c r="J62" s="13">
        <v>12</v>
      </c>
      <c r="K62" s="11">
        <f t="shared" si="0"/>
        <v>36</v>
      </c>
      <c r="L62" s="11">
        <f t="shared" si="1"/>
        <v>60</v>
      </c>
      <c r="M62" s="6"/>
    </row>
    <row r="63" spans="1:13" ht="22.05" customHeight="1" x14ac:dyDescent="0.4">
      <c r="A63" s="7">
        <v>58</v>
      </c>
      <c r="B63" s="5" t="s">
        <v>10</v>
      </c>
      <c r="C63" s="10" t="s">
        <v>143</v>
      </c>
      <c r="D63" s="8">
        <v>70.37</v>
      </c>
      <c r="E63" s="8">
        <v>57.14</v>
      </c>
      <c r="F63" s="32">
        <v>-1</v>
      </c>
      <c r="G63" s="11">
        <v>-1</v>
      </c>
      <c r="H63" s="11">
        <v>-1</v>
      </c>
      <c r="I63" s="13">
        <v>-1</v>
      </c>
      <c r="J63" s="13">
        <v>7</v>
      </c>
      <c r="K63" s="11">
        <f t="shared" si="0"/>
        <v>3</v>
      </c>
      <c r="L63" s="11">
        <f t="shared" si="1"/>
        <v>5</v>
      </c>
      <c r="M63" s="6"/>
    </row>
    <row r="64" spans="1:13" ht="22.05" customHeight="1" x14ac:dyDescent="0.4">
      <c r="A64" s="7">
        <v>59</v>
      </c>
      <c r="B64" s="5" t="s">
        <v>7</v>
      </c>
      <c r="C64" s="10" t="s">
        <v>144</v>
      </c>
      <c r="D64" s="8">
        <v>96.3</v>
      </c>
      <c r="E64" s="8">
        <v>85.71</v>
      </c>
      <c r="F64" s="32">
        <v>8</v>
      </c>
      <c r="G64" s="11">
        <v>10</v>
      </c>
      <c r="H64" s="11">
        <v>7</v>
      </c>
      <c r="I64" s="13">
        <v>-1</v>
      </c>
      <c r="J64" s="13">
        <v>12</v>
      </c>
      <c r="K64" s="11">
        <f t="shared" si="0"/>
        <v>36</v>
      </c>
      <c r="L64" s="11">
        <f t="shared" si="1"/>
        <v>60</v>
      </c>
      <c r="M64" s="6"/>
    </row>
    <row r="65" spans="1:13" ht="22.05" customHeight="1" x14ac:dyDescent="0.4">
      <c r="A65" s="7">
        <v>60</v>
      </c>
      <c r="B65" s="5" t="s">
        <v>25</v>
      </c>
      <c r="C65" s="10" t="s">
        <v>145</v>
      </c>
      <c r="D65" s="8">
        <v>92.59</v>
      </c>
      <c r="E65" s="8">
        <v>85.71</v>
      </c>
      <c r="F65" s="32">
        <v>6</v>
      </c>
      <c r="G65" s="11">
        <v>9</v>
      </c>
      <c r="H65" s="11">
        <v>4</v>
      </c>
      <c r="I65" s="13">
        <v>15</v>
      </c>
      <c r="J65" s="13">
        <v>12</v>
      </c>
      <c r="K65" s="11">
        <f t="shared" si="0"/>
        <v>46</v>
      </c>
      <c r="L65" s="11">
        <f t="shared" si="1"/>
        <v>77</v>
      </c>
      <c r="M65" s="6"/>
    </row>
    <row r="66" spans="1:13" ht="22.05" customHeight="1" x14ac:dyDescent="0.4">
      <c r="A66" s="7">
        <v>61</v>
      </c>
      <c r="B66" s="5" t="s">
        <v>49</v>
      </c>
      <c r="C66" s="10" t="s">
        <v>146</v>
      </c>
      <c r="D66" s="8">
        <v>85.19</v>
      </c>
      <c r="E66" s="8">
        <v>85.71</v>
      </c>
      <c r="F66" s="32">
        <v>8</v>
      </c>
      <c r="G66" s="11">
        <v>3</v>
      </c>
      <c r="H66" s="11">
        <v>2</v>
      </c>
      <c r="I66" s="13">
        <v>10</v>
      </c>
      <c r="J66" s="13">
        <v>10</v>
      </c>
      <c r="K66" s="11">
        <f t="shared" si="0"/>
        <v>33</v>
      </c>
      <c r="L66" s="11">
        <f t="shared" si="1"/>
        <v>55</v>
      </c>
      <c r="M66" s="6"/>
    </row>
    <row r="67" spans="1:13" ht="22.05" customHeight="1" x14ac:dyDescent="0.4">
      <c r="A67" s="7">
        <v>62</v>
      </c>
      <c r="B67" s="5" t="s">
        <v>47</v>
      </c>
      <c r="C67" s="10" t="s">
        <v>147</v>
      </c>
      <c r="D67" s="8">
        <v>77.78</v>
      </c>
      <c r="E67" s="8">
        <v>85.71</v>
      </c>
      <c r="F67" s="32">
        <v>3</v>
      </c>
      <c r="G67" s="11">
        <v>6</v>
      </c>
      <c r="H67" s="11">
        <v>4</v>
      </c>
      <c r="I67" s="13">
        <v>15</v>
      </c>
      <c r="J67" s="13">
        <v>9</v>
      </c>
      <c r="K67" s="11">
        <f t="shared" si="0"/>
        <v>37</v>
      </c>
      <c r="L67" s="11">
        <f t="shared" si="1"/>
        <v>62</v>
      </c>
      <c r="M67" s="6"/>
    </row>
    <row r="68" spans="1:13" ht="22.05" customHeight="1" x14ac:dyDescent="0.4">
      <c r="A68" s="7">
        <v>63</v>
      </c>
      <c r="B68" s="5" t="s">
        <v>18</v>
      </c>
      <c r="C68" s="10" t="s">
        <v>148</v>
      </c>
      <c r="D68" s="8">
        <v>100</v>
      </c>
      <c r="E68" s="8">
        <v>100</v>
      </c>
      <c r="F68" s="32">
        <v>10</v>
      </c>
      <c r="G68" s="11">
        <v>6</v>
      </c>
      <c r="H68" s="11">
        <v>4</v>
      </c>
      <c r="I68" s="13">
        <v>10</v>
      </c>
      <c r="J68" s="13">
        <v>11</v>
      </c>
      <c r="K68" s="11">
        <f t="shared" si="0"/>
        <v>41</v>
      </c>
      <c r="L68" s="11">
        <f t="shared" si="1"/>
        <v>69</v>
      </c>
      <c r="M68" s="6"/>
    </row>
    <row r="69" spans="1:13" ht="22.05" customHeight="1" x14ac:dyDescent="0.4">
      <c r="A69" s="7">
        <v>64</v>
      </c>
      <c r="B69" s="5" t="s">
        <v>67</v>
      </c>
      <c r="C69" s="10" t="s">
        <v>149</v>
      </c>
      <c r="D69" s="8">
        <v>62.96</v>
      </c>
      <c r="E69" s="8">
        <v>71.430000000000007</v>
      </c>
      <c r="F69" s="32">
        <v>8</v>
      </c>
      <c r="G69" s="11">
        <v>10</v>
      </c>
      <c r="H69" s="11">
        <v>6</v>
      </c>
      <c r="I69" s="13">
        <v>10</v>
      </c>
      <c r="J69" s="13">
        <v>7</v>
      </c>
      <c r="K69" s="11">
        <f t="shared" si="0"/>
        <v>41</v>
      </c>
      <c r="L69" s="11">
        <f t="shared" si="1"/>
        <v>69</v>
      </c>
      <c r="M69" s="6"/>
    </row>
    <row r="70" spans="1:13" ht="22.05" customHeight="1" x14ac:dyDescent="0.4">
      <c r="A70" s="7">
        <v>65</v>
      </c>
      <c r="B70" s="5" t="s">
        <v>50</v>
      </c>
      <c r="C70" s="10" t="s">
        <v>150</v>
      </c>
      <c r="D70" s="8">
        <v>62.96</v>
      </c>
      <c r="E70" s="8">
        <v>71.430000000000007</v>
      </c>
      <c r="F70" s="32">
        <v>3</v>
      </c>
      <c r="G70" s="11">
        <v>4</v>
      </c>
      <c r="H70" s="11">
        <v>-1</v>
      </c>
      <c r="I70" s="13">
        <v>-1</v>
      </c>
      <c r="J70" s="13">
        <v>3</v>
      </c>
      <c r="K70" s="11">
        <f t="shared" si="0"/>
        <v>8</v>
      </c>
      <c r="L70" s="11">
        <f t="shared" si="1"/>
        <v>14</v>
      </c>
      <c r="M70" s="6"/>
    </row>
    <row r="71" spans="1:13" ht="22.05" customHeight="1" x14ac:dyDescent="0.4">
      <c r="A71" s="7">
        <v>66</v>
      </c>
      <c r="B71" s="5" t="s">
        <v>46</v>
      </c>
      <c r="C71" s="10" t="s">
        <v>151</v>
      </c>
      <c r="D71" s="8">
        <v>55.56</v>
      </c>
      <c r="E71" s="8">
        <v>57.14</v>
      </c>
      <c r="F71" s="32">
        <v>-1</v>
      </c>
      <c r="G71" s="11">
        <v>-1</v>
      </c>
      <c r="H71" s="11">
        <v>-1</v>
      </c>
      <c r="I71" s="13">
        <v>-1</v>
      </c>
      <c r="J71" s="13">
        <v>9</v>
      </c>
      <c r="K71" s="11">
        <f t="shared" ref="K71:K77" si="2">SUM(F71:J71)</f>
        <v>5</v>
      </c>
      <c r="L71" s="11">
        <f t="shared" ref="L71:L77" si="3">ROUNDUP(100*K71/60,0)</f>
        <v>9</v>
      </c>
      <c r="M71" s="6"/>
    </row>
    <row r="72" spans="1:13" ht="22.05" customHeight="1" x14ac:dyDescent="0.4">
      <c r="A72" s="7">
        <v>67</v>
      </c>
      <c r="B72" s="5" t="s">
        <v>220</v>
      </c>
      <c r="C72" s="10" t="s">
        <v>152</v>
      </c>
      <c r="D72" s="8">
        <v>70.37</v>
      </c>
      <c r="E72" s="8">
        <v>57.14</v>
      </c>
      <c r="F72" s="32">
        <v>7</v>
      </c>
      <c r="G72" s="11">
        <v>9</v>
      </c>
      <c r="H72" s="11">
        <v>8</v>
      </c>
      <c r="I72" s="13">
        <v>10</v>
      </c>
      <c r="J72" s="13">
        <v>8</v>
      </c>
      <c r="K72" s="11">
        <f t="shared" si="2"/>
        <v>42</v>
      </c>
      <c r="L72" s="11">
        <f t="shared" si="3"/>
        <v>70</v>
      </c>
      <c r="M72" s="6"/>
    </row>
    <row r="73" spans="1:13" ht="22.05" customHeight="1" x14ac:dyDescent="0.4">
      <c r="A73" s="7">
        <v>68</v>
      </c>
      <c r="B73" s="5" t="s">
        <v>221</v>
      </c>
      <c r="C73" s="10" t="s">
        <v>153</v>
      </c>
      <c r="D73" s="8">
        <v>96.29</v>
      </c>
      <c r="E73" s="8">
        <v>85.71</v>
      </c>
      <c r="F73" s="32">
        <v>4</v>
      </c>
      <c r="G73" s="11">
        <v>2</v>
      </c>
      <c r="H73" s="11">
        <v>1</v>
      </c>
      <c r="I73" s="13">
        <v>10</v>
      </c>
      <c r="J73" s="13">
        <v>8</v>
      </c>
      <c r="K73" s="11">
        <f t="shared" si="2"/>
        <v>25</v>
      </c>
      <c r="L73" s="11">
        <f t="shared" si="3"/>
        <v>42</v>
      </c>
      <c r="M73" s="6"/>
    </row>
    <row r="74" spans="1:13" ht="22.05" customHeight="1" x14ac:dyDescent="0.4">
      <c r="A74" s="7">
        <v>69</v>
      </c>
      <c r="B74" s="5" t="s">
        <v>222</v>
      </c>
      <c r="C74" s="10" t="s">
        <v>155</v>
      </c>
      <c r="D74" s="8">
        <v>80.760000000000005</v>
      </c>
      <c r="E74" s="8">
        <v>85.71</v>
      </c>
      <c r="F74" s="32">
        <v>-1</v>
      </c>
      <c r="G74" s="11">
        <v>-1</v>
      </c>
      <c r="H74" s="11">
        <v>-1</v>
      </c>
      <c r="I74" s="13">
        <v>10</v>
      </c>
      <c r="J74" s="13">
        <v>6</v>
      </c>
      <c r="K74" s="11">
        <f t="shared" si="2"/>
        <v>13</v>
      </c>
      <c r="L74" s="11">
        <f t="shared" si="3"/>
        <v>22</v>
      </c>
      <c r="M74" s="6"/>
    </row>
    <row r="75" spans="1:13" ht="22.05" customHeight="1" x14ac:dyDescent="0.4">
      <c r="A75" s="7">
        <v>70</v>
      </c>
      <c r="B75" s="5" t="s">
        <v>224</v>
      </c>
      <c r="C75" s="10" t="s">
        <v>157</v>
      </c>
      <c r="D75" s="8">
        <v>81.48</v>
      </c>
      <c r="E75" s="8">
        <v>71.42</v>
      </c>
      <c r="F75" s="32">
        <v>3</v>
      </c>
      <c r="G75" s="11">
        <v>-1</v>
      </c>
      <c r="H75" s="11">
        <v>3</v>
      </c>
      <c r="I75" s="13">
        <v>10</v>
      </c>
      <c r="J75" s="13">
        <v>11</v>
      </c>
      <c r="K75" s="11">
        <f t="shared" si="2"/>
        <v>26</v>
      </c>
      <c r="L75" s="11">
        <f t="shared" si="3"/>
        <v>44</v>
      </c>
      <c r="M75" s="6"/>
    </row>
    <row r="76" spans="1:13" ht="22.05" customHeight="1" x14ac:dyDescent="0.4">
      <c r="A76" s="7">
        <v>71</v>
      </c>
      <c r="B76" s="5" t="s">
        <v>225</v>
      </c>
      <c r="C76" s="10" t="s">
        <v>186</v>
      </c>
      <c r="D76" s="8"/>
      <c r="E76" s="8"/>
      <c r="F76" s="32">
        <v>-1</v>
      </c>
      <c r="G76" s="11">
        <v>-1</v>
      </c>
      <c r="H76" s="11">
        <v>-1</v>
      </c>
      <c r="I76" s="13">
        <v>10</v>
      </c>
      <c r="J76" s="13">
        <v>10</v>
      </c>
      <c r="K76" s="11">
        <f t="shared" si="2"/>
        <v>17</v>
      </c>
      <c r="L76" s="11">
        <f t="shared" si="3"/>
        <v>29</v>
      </c>
      <c r="M76" s="6"/>
    </row>
    <row r="77" spans="1:13" ht="22.05" customHeight="1" x14ac:dyDescent="0.4">
      <c r="A77" s="7">
        <v>72</v>
      </c>
      <c r="B77" s="5" t="s">
        <v>223</v>
      </c>
      <c r="C77" s="10" t="s">
        <v>187</v>
      </c>
      <c r="D77" s="8"/>
      <c r="E77" s="8"/>
      <c r="F77" s="32">
        <v>3</v>
      </c>
      <c r="G77" s="11">
        <v>5</v>
      </c>
      <c r="H77" s="11">
        <v>4</v>
      </c>
      <c r="I77" s="13">
        <v>10</v>
      </c>
      <c r="J77" s="13">
        <v>8</v>
      </c>
      <c r="K77" s="11">
        <f t="shared" si="2"/>
        <v>30</v>
      </c>
      <c r="L77" s="11">
        <f t="shared" si="3"/>
        <v>50</v>
      </c>
      <c r="M77" s="6"/>
    </row>
    <row r="79" spans="1:13" ht="22.05" customHeight="1" x14ac:dyDescent="0.4">
      <c r="E79" s="2" t="s">
        <v>83</v>
      </c>
      <c r="F79" s="11">
        <f>COUNTIF(F6:F77,"&gt;=0")</f>
        <v>56</v>
      </c>
      <c r="G79" s="11">
        <f t="shared" ref="G79:L79" si="4">COUNTIF(G6:G77,"&gt;=0")</f>
        <v>54</v>
      </c>
      <c r="H79" s="11">
        <f t="shared" si="4"/>
        <v>53</v>
      </c>
      <c r="I79" s="11">
        <f t="shared" si="4"/>
        <v>61</v>
      </c>
      <c r="J79" s="11">
        <f t="shared" si="4"/>
        <v>72</v>
      </c>
      <c r="K79" s="11">
        <f t="shared" si="4"/>
        <v>72</v>
      </c>
      <c r="L79" s="11">
        <f t="shared" si="4"/>
        <v>72</v>
      </c>
    </row>
    <row r="80" spans="1:13" ht="22.05" customHeight="1" x14ac:dyDescent="0.4">
      <c r="E80" s="2" t="s">
        <v>84</v>
      </c>
      <c r="F80" s="11">
        <f>ROUNDUP(AVERAGE(F6:F77),0)</f>
        <v>4</v>
      </c>
      <c r="G80" s="11">
        <f t="shared" ref="G80:L80" si="5">ROUNDUP(AVERAGE(G6:G77),0)</f>
        <v>5</v>
      </c>
      <c r="H80" s="11">
        <f t="shared" si="5"/>
        <v>4</v>
      </c>
      <c r="I80" s="11">
        <f t="shared" si="5"/>
        <v>11</v>
      </c>
      <c r="J80" s="11">
        <f t="shared" si="5"/>
        <v>10</v>
      </c>
      <c r="K80" s="11">
        <f t="shared" si="5"/>
        <v>31</v>
      </c>
      <c r="L80" s="11">
        <f t="shared" si="5"/>
        <v>51</v>
      </c>
    </row>
    <row r="82" spans="6:6" ht="22.05" customHeight="1" x14ac:dyDescent="0.3">
      <c r="F82" s="3" t="s">
        <v>159</v>
      </c>
    </row>
  </sheetData>
  <mergeCells count="8">
    <mergeCell ref="A1:C1"/>
    <mergeCell ref="D1:D2"/>
    <mergeCell ref="E1:E2"/>
    <mergeCell ref="K1:K3"/>
    <mergeCell ref="L1:L3"/>
    <mergeCell ref="A2:C2"/>
    <mergeCell ref="D3:D4"/>
    <mergeCell ref="E3:E4"/>
  </mergeCells>
  <conditionalFormatting sqref="F6:J77">
    <cfRule type="cellIs" dxfId="16" priority="3" operator="equal">
      <formula>-1</formula>
    </cfRule>
  </conditionalFormatting>
  <conditionalFormatting sqref="D6:E77">
    <cfRule type="cellIs" dxfId="15" priority="2" operator="lessThan">
      <formula>75</formula>
    </cfRule>
  </conditionalFormatting>
  <conditionalFormatting sqref="L6:L77">
    <cfRule type="cellIs" dxfId="14" priority="1" operator="lessThan">
      <formula>60</formula>
    </cfRule>
  </conditionalFormatting>
  <pageMargins left="0.15748031496062992" right="0.15748031496062992" top="0.47244094488188981" bottom="0.15748031496062992" header="0.23622047244094491" footer="0.19685039370078741"/>
  <pageSetup paperSize="9" scale="48" orientation="landscape" r:id="rId1"/>
  <rowBreaks count="1" manualBreakCount="1">
    <brk id="4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zoomScale="70" zoomScaleNormal="70" workbookViewId="0">
      <pane xSplit="3" ySplit="4" topLeftCell="D58" activePane="bottomRight" state="frozen"/>
      <selection pane="topRight" activeCell="D1" sqref="D1"/>
      <selection pane="bottomLeft" activeCell="A5" sqref="A5"/>
      <selection pane="bottomRight" activeCell="F76" sqref="F76"/>
    </sheetView>
  </sheetViews>
  <sheetFormatPr defaultRowHeight="22.05" customHeight="1" x14ac:dyDescent="0.3"/>
  <cols>
    <col min="1" max="1" width="7" bestFit="1" customWidth="1"/>
    <col min="2" max="2" width="22.33203125" bestFit="1" customWidth="1"/>
    <col min="3" max="3" width="67.44140625" bestFit="1" customWidth="1"/>
    <col min="4" max="4" width="20.109375" customWidth="1"/>
    <col min="5" max="5" width="19.33203125" bestFit="1" customWidth="1"/>
    <col min="6" max="6" width="16.109375" bestFit="1" customWidth="1"/>
    <col min="7" max="7" width="15.109375" style="4" customWidth="1"/>
    <col min="8" max="8" width="17" customWidth="1"/>
  </cols>
  <sheetData>
    <row r="1" spans="1:9" ht="63" x14ac:dyDescent="0.4">
      <c r="A1" s="70" t="s">
        <v>165</v>
      </c>
      <c r="B1" s="71"/>
      <c r="C1" s="72"/>
      <c r="D1" s="16" t="s">
        <v>68</v>
      </c>
      <c r="E1" s="16" t="s">
        <v>68</v>
      </c>
      <c r="F1" s="16" t="s">
        <v>188</v>
      </c>
      <c r="G1" s="76" t="s">
        <v>77</v>
      </c>
      <c r="H1" s="76" t="s">
        <v>77</v>
      </c>
      <c r="I1" s="6"/>
    </row>
    <row r="2" spans="1:9" ht="22.05" customHeight="1" x14ac:dyDescent="0.4">
      <c r="A2" s="73" t="s">
        <v>226</v>
      </c>
      <c r="B2" s="74"/>
      <c r="C2" s="75"/>
      <c r="D2" s="17" t="s">
        <v>231</v>
      </c>
      <c r="E2" s="17" t="s">
        <v>232</v>
      </c>
      <c r="F2" s="17" t="s">
        <v>233</v>
      </c>
      <c r="G2" s="77"/>
      <c r="H2" s="77"/>
      <c r="I2" s="6"/>
    </row>
    <row r="3" spans="1:9" ht="25.8" x14ac:dyDescent="0.4">
      <c r="A3" s="26"/>
      <c r="B3" s="27"/>
      <c r="C3" s="28"/>
      <c r="D3" s="18">
        <v>45214</v>
      </c>
      <c r="E3" s="18">
        <v>45214</v>
      </c>
      <c r="F3" s="18">
        <v>45226</v>
      </c>
      <c r="G3" s="78"/>
      <c r="H3" s="78"/>
      <c r="I3" s="6"/>
    </row>
    <row r="4" spans="1:9" ht="22.05" customHeight="1" x14ac:dyDescent="0.4">
      <c r="A4" s="29"/>
      <c r="B4" s="30"/>
      <c r="C4" s="31"/>
      <c r="D4" s="15">
        <v>16</v>
      </c>
      <c r="E4" s="15">
        <v>12</v>
      </c>
      <c r="F4" s="15">
        <v>22</v>
      </c>
      <c r="G4" s="15">
        <f>SUM(D4:F4)</f>
        <v>50</v>
      </c>
      <c r="H4" s="15" t="s">
        <v>85</v>
      </c>
      <c r="I4" s="6"/>
    </row>
    <row r="5" spans="1:9" ht="22.05" customHeight="1" x14ac:dyDescent="0.4">
      <c r="A5" s="19" t="s">
        <v>54</v>
      </c>
      <c r="B5" s="20" t="s">
        <v>55</v>
      </c>
      <c r="C5" s="21" t="s">
        <v>158</v>
      </c>
      <c r="D5" s="23"/>
      <c r="E5" s="23"/>
      <c r="F5" s="24"/>
      <c r="G5" s="25"/>
      <c r="H5" s="23"/>
      <c r="I5" s="9" t="s">
        <v>82</v>
      </c>
    </row>
    <row r="6" spans="1:9" ht="22.05" customHeight="1" x14ac:dyDescent="0.4">
      <c r="A6" s="7">
        <v>1</v>
      </c>
      <c r="B6" s="5" t="s">
        <v>6</v>
      </c>
      <c r="C6" s="10" t="s">
        <v>86</v>
      </c>
      <c r="D6" s="32">
        <v>11</v>
      </c>
      <c r="E6" s="11">
        <v>8</v>
      </c>
      <c r="F6" s="13">
        <v>22</v>
      </c>
      <c r="G6" s="11">
        <f t="shared" ref="G6:G37" si="0">SUM(D6:F6)</f>
        <v>41</v>
      </c>
      <c r="H6" s="11">
        <f>ROUNDUP(100*G6/50,0)</f>
        <v>82</v>
      </c>
      <c r="I6" s="6"/>
    </row>
    <row r="7" spans="1:9" ht="22.05" customHeight="1" x14ac:dyDescent="0.4">
      <c r="A7" s="7">
        <v>2</v>
      </c>
      <c r="B7" s="5" t="s">
        <v>13</v>
      </c>
      <c r="C7" s="10" t="s">
        <v>87</v>
      </c>
      <c r="D7" s="32">
        <v>14</v>
      </c>
      <c r="E7" s="11">
        <v>12</v>
      </c>
      <c r="F7" s="13">
        <v>22</v>
      </c>
      <c r="G7" s="11">
        <f t="shared" si="0"/>
        <v>48</v>
      </c>
      <c r="H7" s="11">
        <f t="shared" ref="H7:H70" si="1">ROUNDUP(100*G7/50,0)</f>
        <v>96</v>
      </c>
      <c r="I7" s="6"/>
    </row>
    <row r="8" spans="1:9" ht="22.05" customHeight="1" x14ac:dyDescent="0.4">
      <c r="A8" s="7">
        <v>3</v>
      </c>
      <c r="B8" s="5" t="s">
        <v>56</v>
      </c>
      <c r="C8" s="10" t="s">
        <v>88</v>
      </c>
      <c r="D8" s="32">
        <v>-1</v>
      </c>
      <c r="E8" s="11">
        <v>-1</v>
      </c>
      <c r="F8" s="13">
        <v>22</v>
      </c>
      <c r="G8" s="11">
        <f t="shared" si="0"/>
        <v>20</v>
      </c>
      <c r="H8" s="11">
        <f t="shared" si="1"/>
        <v>40</v>
      </c>
      <c r="I8" s="6"/>
    </row>
    <row r="9" spans="1:9" ht="22.05" customHeight="1" x14ac:dyDescent="0.4">
      <c r="A9" s="7">
        <v>4</v>
      </c>
      <c r="B9" s="5" t="s">
        <v>11</v>
      </c>
      <c r="C9" s="10" t="s">
        <v>89</v>
      </c>
      <c r="D9" s="32">
        <v>10</v>
      </c>
      <c r="E9" s="11">
        <v>5</v>
      </c>
      <c r="F9" s="13">
        <v>22</v>
      </c>
      <c r="G9" s="11">
        <f t="shared" si="0"/>
        <v>37</v>
      </c>
      <c r="H9" s="11">
        <f t="shared" si="1"/>
        <v>74</v>
      </c>
      <c r="I9" s="6"/>
    </row>
    <row r="10" spans="1:9" ht="22.05" customHeight="1" x14ac:dyDescent="0.4">
      <c r="A10" s="7">
        <v>5</v>
      </c>
      <c r="B10" s="5" t="s">
        <v>30</v>
      </c>
      <c r="C10" s="10" t="s">
        <v>90</v>
      </c>
      <c r="D10" s="32">
        <v>9</v>
      </c>
      <c r="E10" s="11">
        <v>3</v>
      </c>
      <c r="F10" s="13">
        <v>-1</v>
      </c>
      <c r="G10" s="11">
        <f t="shared" si="0"/>
        <v>11</v>
      </c>
      <c r="H10" s="11">
        <f t="shared" si="1"/>
        <v>22</v>
      </c>
      <c r="I10" s="6"/>
    </row>
    <row r="11" spans="1:9" ht="22.05" customHeight="1" x14ac:dyDescent="0.4">
      <c r="A11" s="7">
        <v>6</v>
      </c>
      <c r="B11" s="5" t="s">
        <v>20</v>
      </c>
      <c r="C11" s="10" t="s">
        <v>91</v>
      </c>
      <c r="D11" s="32">
        <v>11</v>
      </c>
      <c r="E11" s="11">
        <v>8</v>
      </c>
      <c r="F11" s="13">
        <v>22</v>
      </c>
      <c r="G11" s="11">
        <f t="shared" si="0"/>
        <v>41</v>
      </c>
      <c r="H11" s="11">
        <f t="shared" si="1"/>
        <v>82</v>
      </c>
      <c r="I11" s="6"/>
    </row>
    <row r="12" spans="1:9" ht="22.05" customHeight="1" x14ac:dyDescent="0.4">
      <c r="A12" s="7">
        <v>7</v>
      </c>
      <c r="B12" s="5" t="s">
        <v>32</v>
      </c>
      <c r="C12" s="10" t="s">
        <v>92</v>
      </c>
      <c r="D12" s="32">
        <v>13</v>
      </c>
      <c r="E12" s="11">
        <v>12</v>
      </c>
      <c r="F12" s="13">
        <v>-1</v>
      </c>
      <c r="G12" s="11">
        <f t="shared" si="0"/>
        <v>24</v>
      </c>
      <c r="H12" s="11">
        <f t="shared" si="1"/>
        <v>48</v>
      </c>
      <c r="I12" s="6"/>
    </row>
    <row r="13" spans="1:9" ht="22.05" customHeight="1" x14ac:dyDescent="0.4">
      <c r="A13" s="7">
        <v>8</v>
      </c>
      <c r="B13" s="5" t="s">
        <v>2</v>
      </c>
      <c r="C13" s="10" t="s">
        <v>93</v>
      </c>
      <c r="D13" s="32">
        <v>11</v>
      </c>
      <c r="E13" s="11">
        <v>4</v>
      </c>
      <c r="F13" s="13">
        <v>11</v>
      </c>
      <c r="G13" s="11">
        <f t="shared" si="0"/>
        <v>26</v>
      </c>
      <c r="H13" s="11">
        <f t="shared" si="1"/>
        <v>52</v>
      </c>
      <c r="I13" s="6"/>
    </row>
    <row r="14" spans="1:9" ht="22.05" customHeight="1" x14ac:dyDescent="0.4">
      <c r="A14" s="7">
        <v>9</v>
      </c>
      <c r="B14" s="5" t="s">
        <v>53</v>
      </c>
      <c r="C14" s="10" t="s">
        <v>94</v>
      </c>
      <c r="D14" s="32">
        <v>15</v>
      </c>
      <c r="E14" s="11">
        <v>10</v>
      </c>
      <c r="F14" s="13">
        <v>22</v>
      </c>
      <c r="G14" s="11">
        <f t="shared" si="0"/>
        <v>47</v>
      </c>
      <c r="H14" s="11">
        <f t="shared" si="1"/>
        <v>94</v>
      </c>
      <c r="I14" s="6"/>
    </row>
    <row r="15" spans="1:9" ht="22.05" customHeight="1" x14ac:dyDescent="0.4">
      <c r="A15" s="7">
        <v>10</v>
      </c>
      <c r="B15" s="5" t="s">
        <v>0</v>
      </c>
      <c r="C15" s="10" t="s">
        <v>95</v>
      </c>
      <c r="D15" s="32">
        <v>8</v>
      </c>
      <c r="E15" s="11">
        <v>4</v>
      </c>
      <c r="F15" s="13">
        <v>22</v>
      </c>
      <c r="G15" s="11">
        <f t="shared" si="0"/>
        <v>34</v>
      </c>
      <c r="H15" s="11">
        <f t="shared" si="1"/>
        <v>68</v>
      </c>
      <c r="I15" s="6"/>
    </row>
    <row r="16" spans="1:9" ht="22.05" customHeight="1" x14ac:dyDescent="0.4">
      <c r="A16" s="7">
        <v>11</v>
      </c>
      <c r="B16" s="5" t="s">
        <v>23</v>
      </c>
      <c r="C16" s="10" t="s">
        <v>96</v>
      </c>
      <c r="D16" s="32">
        <v>12</v>
      </c>
      <c r="E16" s="11">
        <v>10</v>
      </c>
      <c r="F16" s="13">
        <v>22</v>
      </c>
      <c r="G16" s="11">
        <f t="shared" si="0"/>
        <v>44</v>
      </c>
      <c r="H16" s="11">
        <f t="shared" si="1"/>
        <v>88</v>
      </c>
      <c r="I16" s="6"/>
    </row>
    <row r="17" spans="1:9" ht="22.05" customHeight="1" x14ac:dyDescent="0.4">
      <c r="A17" s="7">
        <v>12</v>
      </c>
      <c r="B17" s="5" t="s">
        <v>48</v>
      </c>
      <c r="C17" s="10" t="s">
        <v>97</v>
      </c>
      <c r="D17" s="32">
        <v>9</v>
      </c>
      <c r="E17" s="11">
        <v>4</v>
      </c>
      <c r="F17" s="13">
        <v>22</v>
      </c>
      <c r="G17" s="11">
        <f t="shared" si="0"/>
        <v>35</v>
      </c>
      <c r="H17" s="11">
        <f t="shared" si="1"/>
        <v>70</v>
      </c>
      <c r="I17" s="6"/>
    </row>
    <row r="18" spans="1:9" ht="22.05" customHeight="1" x14ac:dyDescent="0.4">
      <c r="A18" s="7">
        <v>13</v>
      </c>
      <c r="B18" s="5" t="s">
        <v>17</v>
      </c>
      <c r="C18" s="10" t="s">
        <v>98</v>
      </c>
      <c r="D18" s="32">
        <v>11</v>
      </c>
      <c r="E18" s="11">
        <v>7</v>
      </c>
      <c r="F18" s="13">
        <v>22</v>
      </c>
      <c r="G18" s="11">
        <f t="shared" si="0"/>
        <v>40</v>
      </c>
      <c r="H18" s="11">
        <f t="shared" si="1"/>
        <v>80</v>
      </c>
      <c r="I18" s="6"/>
    </row>
    <row r="19" spans="1:9" ht="22.05" customHeight="1" x14ac:dyDescent="0.4">
      <c r="A19" s="7">
        <v>14</v>
      </c>
      <c r="B19" s="5" t="s">
        <v>57</v>
      </c>
      <c r="C19" s="10" t="s">
        <v>99</v>
      </c>
      <c r="D19" s="32">
        <v>-1</v>
      </c>
      <c r="E19" s="11">
        <v>-1</v>
      </c>
      <c r="F19" s="13">
        <v>22</v>
      </c>
      <c r="G19" s="11">
        <f t="shared" si="0"/>
        <v>20</v>
      </c>
      <c r="H19" s="11">
        <f t="shared" si="1"/>
        <v>40</v>
      </c>
      <c r="I19" s="6"/>
    </row>
    <row r="20" spans="1:9" ht="22.05" customHeight="1" x14ac:dyDescent="0.4">
      <c r="A20" s="7">
        <v>15</v>
      </c>
      <c r="B20" s="5" t="s">
        <v>9</v>
      </c>
      <c r="C20" s="10" t="s">
        <v>100</v>
      </c>
      <c r="D20" s="32">
        <v>12</v>
      </c>
      <c r="E20" s="11">
        <v>5</v>
      </c>
      <c r="F20" s="13">
        <v>11</v>
      </c>
      <c r="G20" s="11">
        <f t="shared" si="0"/>
        <v>28</v>
      </c>
      <c r="H20" s="11">
        <f t="shared" si="1"/>
        <v>56</v>
      </c>
      <c r="I20" s="6"/>
    </row>
    <row r="21" spans="1:9" ht="22.05" customHeight="1" x14ac:dyDescent="0.4">
      <c r="A21" s="7">
        <v>16</v>
      </c>
      <c r="B21" s="5" t="s">
        <v>58</v>
      </c>
      <c r="C21" s="10" t="s">
        <v>101</v>
      </c>
      <c r="D21" s="32">
        <v>10</v>
      </c>
      <c r="E21" s="11">
        <v>2</v>
      </c>
      <c r="F21" s="13">
        <v>11</v>
      </c>
      <c r="G21" s="11">
        <f t="shared" si="0"/>
        <v>23</v>
      </c>
      <c r="H21" s="11">
        <f t="shared" si="1"/>
        <v>46</v>
      </c>
      <c r="I21" s="6"/>
    </row>
    <row r="22" spans="1:9" ht="22.05" customHeight="1" x14ac:dyDescent="0.4">
      <c r="A22" s="7">
        <v>17</v>
      </c>
      <c r="B22" s="5" t="s">
        <v>44</v>
      </c>
      <c r="C22" s="10" t="s">
        <v>102</v>
      </c>
      <c r="D22" s="32">
        <v>9</v>
      </c>
      <c r="E22" s="11">
        <v>10</v>
      </c>
      <c r="F22" s="13">
        <v>-1</v>
      </c>
      <c r="G22" s="11">
        <f t="shared" si="0"/>
        <v>18</v>
      </c>
      <c r="H22" s="11">
        <f t="shared" si="1"/>
        <v>36</v>
      </c>
      <c r="I22" s="6"/>
    </row>
    <row r="23" spans="1:9" ht="22.05" customHeight="1" x14ac:dyDescent="0.4">
      <c r="A23" s="7">
        <v>18</v>
      </c>
      <c r="B23" s="5" t="s">
        <v>41</v>
      </c>
      <c r="C23" s="10" t="s">
        <v>103</v>
      </c>
      <c r="D23" s="32">
        <v>11</v>
      </c>
      <c r="E23" s="11">
        <v>6</v>
      </c>
      <c r="F23" s="13">
        <v>22</v>
      </c>
      <c r="G23" s="11">
        <f t="shared" si="0"/>
        <v>39</v>
      </c>
      <c r="H23" s="11">
        <f t="shared" si="1"/>
        <v>78</v>
      </c>
      <c r="I23" s="6"/>
    </row>
    <row r="24" spans="1:9" ht="22.05" customHeight="1" x14ac:dyDescent="0.4">
      <c r="A24" s="7">
        <v>19</v>
      </c>
      <c r="B24" s="5" t="s">
        <v>59</v>
      </c>
      <c r="C24" s="10" t="s">
        <v>104</v>
      </c>
      <c r="D24" s="32">
        <v>2</v>
      </c>
      <c r="E24" s="11">
        <v>2</v>
      </c>
      <c r="F24" s="13">
        <v>22</v>
      </c>
      <c r="G24" s="11">
        <f t="shared" si="0"/>
        <v>26</v>
      </c>
      <c r="H24" s="11">
        <f t="shared" si="1"/>
        <v>52</v>
      </c>
      <c r="I24" s="6"/>
    </row>
    <row r="25" spans="1:9" ht="22.05" customHeight="1" x14ac:dyDescent="0.4">
      <c r="A25" s="7">
        <v>20</v>
      </c>
      <c r="B25" s="5" t="s">
        <v>38</v>
      </c>
      <c r="C25" s="10" t="s">
        <v>105</v>
      </c>
      <c r="D25" s="32">
        <v>8</v>
      </c>
      <c r="E25" s="11">
        <v>2</v>
      </c>
      <c r="F25" s="13">
        <v>22</v>
      </c>
      <c r="G25" s="11">
        <f t="shared" si="0"/>
        <v>32</v>
      </c>
      <c r="H25" s="11">
        <f t="shared" si="1"/>
        <v>64</v>
      </c>
      <c r="I25" s="6"/>
    </row>
    <row r="26" spans="1:9" ht="22.05" customHeight="1" x14ac:dyDescent="0.4">
      <c r="A26" s="7">
        <v>21</v>
      </c>
      <c r="B26" s="5" t="s">
        <v>45</v>
      </c>
      <c r="C26" s="10" t="s">
        <v>106</v>
      </c>
      <c r="D26" s="32">
        <v>11</v>
      </c>
      <c r="E26" s="11">
        <v>7</v>
      </c>
      <c r="F26" s="13">
        <v>22</v>
      </c>
      <c r="G26" s="11">
        <f t="shared" si="0"/>
        <v>40</v>
      </c>
      <c r="H26" s="11">
        <f t="shared" si="1"/>
        <v>80</v>
      </c>
      <c r="I26" s="6"/>
    </row>
    <row r="27" spans="1:9" ht="22.05" customHeight="1" x14ac:dyDescent="0.4">
      <c r="A27" s="7">
        <v>22</v>
      </c>
      <c r="B27" s="5" t="s">
        <v>15</v>
      </c>
      <c r="C27" s="10" t="s">
        <v>107</v>
      </c>
      <c r="D27" s="32">
        <v>0</v>
      </c>
      <c r="E27" s="11">
        <v>7</v>
      </c>
      <c r="F27" s="13">
        <v>22</v>
      </c>
      <c r="G27" s="11">
        <f t="shared" si="0"/>
        <v>29</v>
      </c>
      <c r="H27" s="11">
        <f t="shared" si="1"/>
        <v>58</v>
      </c>
      <c r="I27" s="6"/>
    </row>
    <row r="28" spans="1:9" ht="22.05" customHeight="1" x14ac:dyDescent="0.4">
      <c r="A28" s="7">
        <v>23</v>
      </c>
      <c r="B28" s="5" t="s">
        <v>60</v>
      </c>
      <c r="C28" s="10" t="s">
        <v>108</v>
      </c>
      <c r="D28" s="32">
        <v>4</v>
      </c>
      <c r="E28" s="11">
        <v>3</v>
      </c>
      <c r="F28" s="13">
        <v>11</v>
      </c>
      <c r="G28" s="11">
        <f t="shared" si="0"/>
        <v>18</v>
      </c>
      <c r="H28" s="11">
        <f t="shared" si="1"/>
        <v>36</v>
      </c>
      <c r="I28" s="6"/>
    </row>
    <row r="29" spans="1:9" ht="22.05" customHeight="1" x14ac:dyDescent="0.4">
      <c r="A29" s="7">
        <v>24</v>
      </c>
      <c r="B29" s="5" t="s">
        <v>5</v>
      </c>
      <c r="C29" s="10" t="s">
        <v>109</v>
      </c>
      <c r="D29" s="32">
        <v>9</v>
      </c>
      <c r="E29" s="11">
        <v>2</v>
      </c>
      <c r="F29" s="13">
        <v>22</v>
      </c>
      <c r="G29" s="11">
        <f t="shared" si="0"/>
        <v>33</v>
      </c>
      <c r="H29" s="11">
        <f t="shared" si="1"/>
        <v>66</v>
      </c>
      <c r="I29" s="6"/>
    </row>
    <row r="30" spans="1:9" ht="22.05" customHeight="1" x14ac:dyDescent="0.4">
      <c r="A30" s="7">
        <v>25</v>
      </c>
      <c r="B30" s="5" t="s">
        <v>42</v>
      </c>
      <c r="C30" s="10" t="s">
        <v>110</v>
      </c>
      <c r="D30" s="32">
        <v>-1</v>
      </c>
      <c r="E30" s="11">
        <v>-1</v>
      </c>
      <c r="F30" s="13">
        <v>22</v>
      </c>
      <c r="G30" s="11">
        <f t="shared" si="0"/>
        <v>20</v>
      </c>
      <c r="H30" s="11">
        <f t="shared" si="1"/>
        <v>40</v>
      </c>
      <c r="I30" s="6"/>
    </row>
    <row r="31" spans="1:9" ht="22.05" customHeight="1" x14ac:dyDescent="0.4">
      <c r="A31" s="7">
        <v>26</v>
      </c>
      <c r="B31" s="5" t="s">
        <v>39</v>
      </c>
      <c r="C31" s="10" t="s">
        <v>111</v>
      </c>
      <c r="D31" s="32">
        <v>14</v>
      </c>
      <c r="E31" s="11">
        <v>8</v>
      </c>
      <c r="F31" s="13">
        <v>11</v>
      </c>
      <c r="G31" s="11">
        <f t="shared" si="0"/>
        <v>33</v>
      </c>
      <c r="H31" s="11">
        <f t="shared" si="1"/>
        <v>66</v>
      </c>
      <c r="I31" s="6"/>
    </row>
    <row r="32" spans="1:9" ht="22.05" customHeight="1" x14ac:dyDescent="0.4">
      <c r="A32" s="7">
        <v>27</v>
      </c>
      <c r="B32" s="5" t="s">
        <v>61</v>
      </c>
      <c r="C32" s="10" t="s">
        <v>112</v>
      </c>
      <c r="D32" s="32">
        <v>13</v>
      </c>
      <c r="E32" s="11">
        <v>3</v>
      </c>
      <c r="F32" s="13">
        <v>22</v>
      </c>
      <c r="G32" s="11">
        <f t="shared" si="0"/>
        <v>38</v>
      </c>
      <c r="H32" s="11">
        <f t="shared" si="1"/>
        <v>76</v>
      </c>
      <c r="I32" s="6"/>
    </row>
    <row r="33" spans="1:9" ht="22.05" customHeight="1" x14ac:dyDescent="0.4">
      <c r="A33" s="7">
        <v>28</v>
      </c>
      <c r="B33" s="5" t="s">
        <v>27</v>
      </c>
      <c r="C33" s="10" t="s">
        <v>113</v>
      </c>
      <c r="D33" s="32">
        <v>-1</v>
      </c>
      <c r="E33" s="11">
        <v>-1</v>
      </c>
      <c r="F33" s="13">
        <v>-1</v>
      </c>
      <c r="G33" s="11">
        <f t="shared" si="0"/>
        <v>-3</v>
      </c>
      <c r="H33" s="11">
        <f t="shared" si="1"/>
        <v>-6</v>
      </c>
      <c r="I33" s="6"/>
    </row>
    <row r="34" spans="1:9" ht="22.05" customHeight="1" x14ac:dyDescent="0.4">
      <c r="A34" s="7">
        <v>29</v>
      </c>
      <c r="B34" s="5" t="s">
        <v>4</v>
      </c>
      <c r="C34" s="10" t="s">
        <v>114</v>
      </c>
      <c r="D34" s="32">
        <v>-1</v>
      </c>
      <c r="E34" s="11">
        <v>-1</v>
      </c>
      <c r="F34" s="13">
        <v>22</v>
      </c>
      <c r="G34" s="11">
        <f t="shared" si="0"/>
        <v>20</v>
      </c>
      <c r="H34" s="11">
        <f t="shared" si="1"/>
        <v>40</v>
      </c>
      <c r="I34" s="6"/>
    </row>
    <row r="35" spans="1:9" ht="22.05" customHeight="1" x14ac:dyDescent="0.4">
      <c r="A35" s="7">
        <v>30</v>
      </c>
      <c r="B35" s="5" t="s">
        <v>29</v>
      </c>
      <c r="C35" s="10" t="s">
        <v>115</v>
      </c>
      <c r="D35" s="32">
        <v>13</v>
      </c>
      <c r="E35" s="11">
        <v>7</v>
      </c>
      <c r="F35" s="13">
        <v>22</v>
      </c>
      <c r="G35" s="11">
        <f t="shared" si="0"/>
        <v>42</v>
      </c>
      <c r="H35" s="11">
        <f t="shared" si="1"/>
        <v>84</v>
      </c>
      <c r="I35" s="6"/>
    </row>
    <row r="36" spans="1:9" ht="22.05" customHeight="1" x14ac:dyDescent="0.4">
      <c r="A36" s="7">
        <v>31</v>
      </c>
      <c r="B36" s="5" t="s">
        <v>40</v>
      </c>
      <c r="C36" s="10" t="s">
        <v>116</v>
      </c>
      <c r="D36" s="32">
        <v>-1</v>
      </c>
      <c r="E36" s="11">
        <v>-1</v>
      </c>
      <c r="F36" s="13">
        <v>22</v>
      </c>
      <c r="G36" s="11">
        <f t="shared" si="0"/>
        <v>20</v>
      </c>
      <c r="H36" s="11">
        <f t="shared" si="1"/>
        <v>40</v>
      </c>
      <c r="I36" s="6"/>
    </row>
    <row r="37" spans="1:9" ht="22.05" customHeight="1" x14ac:dyDescent="0.4">
      <c r="A37" s="7">
        <v>32</v>
      </c>
      <c r="B37" s="5" t="s">
        <v>62</v>
      </c>
      <c r="C37" s="10" t="s">
        <v>117</v>
      </c>
      <c r="D37" s="32">
        <v>5</v>
      </c>
      <c r="E37" s="11">
        <v>1</v>
      </c>
      <c r="F37" s="13">
        <v>22</v>
      </c>
      <c r="G37" s="11">
        <f t="shared" si="0"/>
        <v>28</v>
      </c>
      <c r="H37" s="11">
        <f t="shared" si="1"/>
        <v>56</v>
      </c>
      <c r="I37" s="6"/>
    </row>
    <row r="38" spans="1:9" ht="22.05" customHeight="1" x14ac:dyDescent="0.4">
      <c r="A38" s="7">
        <v>33</v>
      </c>
      <c r="B38" s="5" t="s">
        <v>1</v>
      </c>
      <c r="C38" s="10" t="s">
        <v>118</v>
      </c>
      <c r="D38" s="32">
        <v>14</v>
      </c>
      <c r="E38" s="11">
        <v>11</v>
      </c>
      <c r="F38" s="13">
        <v>22</v>
      </c>
      <c r="G38" s="11">
        <f t="shared" ref="G38:G69" si="2">SUM(D38:F38)</f>
        <v>47</v>
      </c>
      <c r="H38" s="11">
        <f t="shared" si="1"/>
        <v>94</v>
      </c>
      <c r="I38" s="6"/>
    </row>
    <row r="39" spans="1:9" ht="22.05" customHeight="1" x14ac:dyDescent="0.4">
      <c r="A39" s="7">
        <v>34</v>
      </c>
      <c r="B39" s="5" t="s">
        <v>33</v>
      </c>
      <c r="C39" s="10" t="s">
        <v>119</v>
      </c>
      <c r="D39" s="32">
        <v>11</v>
      </c>
      <c r="E39" s="11">
        <v>6</v>
      </c>
      <c r="F39" s="13">
        <v>22</v>
      </c>
      <c r="G39" s="11">
        <f t="shared" si="2"/>
        <v>39</v>
      </c>
      <c r="H39" s="11">
        <f t="shared" si="1"/>
        <v>78</v>
      </c>
      <c r="I39" s="6"/>
    </row>
    <row r="40" spans="1:9" ht="22.05" customHeight="1" x14ac:dyDescent="0.4">
      <c r="A40" s="7">
        <v>35</v>
      </c>
      <c r="B40" s="5" t="s">
        <v>63</v>
      </c>
      <c r="C40" s="10" t="s">
        <v>120</v>
      </c>
      <c r="D40" s="32">
        <v>12</v>
      </c>
      <c r="E40" s="11">
        <v>4</v>
      </c>
      <c r="F40" s="13">
        <v>11</v>
      </c>
      <c r="G40" s="11">
        <f t="shared" si="2"/>
        <v>27</v>
      </c>
      <c r="H40" s="11">
        <f t="shared" si="1"/>
        <v>54</v>
      </c>
      <c r="I40" s="6"/>
    </row>
    <row r="41" spans="1:9" ht="22.05" customHeight="1" x14ac:dyDescent="0.4">
      <c r="A41" s="7">
        <v>36</v>
      </c>
      <c r="B41" s="5" t="s">
        <v>51</v>
      </c>
      <c r="C41" s="10" t="s">
        <v>121</v>
      </c>
      <c r="D41" s="32">
        <v>12</v>
      </c>
      <c r="E41" s="11">
        <v>10</v>
      </c>
      <c r="F41" s="13">
        <v>-1</v>
      </c>
      <c r="G41" s="11">
        <f t="shared" si="2"/>
        <v>21</v>
      </c>
      <c r="H41" s="11">
        <f t="shared" si="1"/>
        <v>42</v>
      </c>
      <c r="I41" s="6"/>
    </row>
    <row r="42" spans="1:9" ht="22.05" customHeight="1" x14ac:dyDescent="0.4">
      <c r="A42" s="7">
        <v>37</v>
      </c>
      <c r="B42" s="5" t="s">
        <v>36</v>
      </c>
      <c r="C42" s="10" t="s">
        <v>122</v>
      </c>
      <c r="D42" s="32">
        <v>14</v>
      </c>
      <c r="E42" s="11">
        <v>4</v>
      </c>
      <c r="F42" s="13">
        <v>22</v>
      </c>
      <c r="G42" s="11">
        <f t="shared" si="2"/>
        <v>40</v>
      </c>
      <c r="H42" s="11">
        <f t="shared" si="1"/>
        <v>80</v>
      </c>
      <c r="I42" s="6"/>
    </row>
    <row r="43" spans="1:9" ht="22.05" customHeight="1" x14ac:dyDescent="0.4">
      <c r="A43" s="7">
        <v>38</v>
      </c>
      <c r="B43" s="5" t="s">
        <v>52</v>
      </c>
      <c r="C43" s="10" t="s">
        <v>123</v>
      </c>
      <c r="D43" s="32">
        <v>14</v>
      </c>
      <c r="E43" s="11">
        <v>10</v>
      </c>
      <c r="F43" s="13">
        <v>11</v>
      </c>
      <c r="G43" s="11">
        <f t="shared" si="2"/>
        <v>35</v>
      </c>
      <c r="H43" s="11">
        <f t="shared" si="1"/>
        <v>70</v>
      </c>
      <c r="I43" s="6"/>
    </row>
    <row r="44" spans="1:9" ht="22.05" customHeight="1" x14ac:dyDescent="0.4">
      <c r="A44" s="7">
        <v>39</v>
      </c>
      <c r="B44" s="5" t="s">
        <v>16</v>
      </c>
      <c r="C44" s="10" t="s">
        <v>124</v>
      </c>
      <c r="D44" s="32">
        <v>11</v>
      </c>
      <c r="E44" s="11">
        <v>3</v>
      </c>
      <c r="F44" s="13">
        <v>11</v>
      </c>
      <c r="G44" s="11">
        <f t="shared" si="2"/>
        <v>25</v>
      </c>
      <c r="H44" s="11">
        <f t="shared" si="1"/>
        <v>50</v>
      </c>
      <c r="I44" s="6"/>
    </row>
    <row r="45" spans="1:9" ht="22.05" customHeight="1" x14ac:dyDescent="0.4">
      <c r="A45" s="7">
        <v>40</v>
      </c>
      <c r="B45" s="5" t="s">
        <v>28</v>
      </c>
      <c r="C45" s="10" t="s">
        <v>125</v>
      </c>
      <c r="D45" s="32">
        <v>6</v>
      </c>
      <c r="E45" s="11">
        <v>7</v>
      </c>
      <c r="F45" s="13">
        <v>22</v>
      </c>
      <c r="G45" s="11">
        <f t="shared" si="2"/>
        <v>35</v>
      </c>
      <c r="H45" s="11">
        <f t="shared" si="1"/>
        <v>70</v>
      </c>
      <c r="I45" s="6"/>
    </row>
    <row r="46" spans="1:9" ht="22.05" customHeight="1" x14ac:dyDescent="0.4">
      <c r="A46" s="7">
        <v>41</v>
      </c>
      <c r="B46" s="5" t="s">
        <v>24</v>
      </c>
      <c r="C46" s="10" t="s">
        <v>126</v>
      </c>
      <c r="D46" s="32">
        <v>7</v>
      </c>
      <c r="E46" s="11">
        <v>2</v>
      </c>
      <c r="F46" s="13">
        <v>0</v>
      </c>
      <c r="G46" s="11">
        <f t="shared" si="2"/>
        <v>9</v>
      </c>
      <c r="H46" s="11">
        <f t="shared" si="1"/>
        <v>18</v>
      </c>
      <c r="I46" s="6"/>
    </row>
    <row r="47" spans="1:9" ht="22.05" customHeight="1" x14ac:dyDescent="0.4">
      <c r="A47" s="7">
        <v>42</v>
      </c>
      <c r="B47" s="5" t="s">
        <v>64</v>
      </c>
      <c r="C47" s="10" t="s">
        <v>127</v>
      </c>
      <c r="D47" s="32">
        <v>-1</v>
      </c>
      <c r="E47" s="11">
        <v>-1</v>
      </c>
      <c r="F47" s="13">
        <v>22</v>
      </c>
      <c r="G47" s="11">
        <f t="shared" si="2"/>
        <v>20</v>
      </c>
      <c r="H47" s="11">
        <f t="shared" si="1"/>
        <v>40</v>
      </c>
      <c r="I47" s="6"/>
    </row>
    <row r="48" spans="1:9" ht="22.05" customHeight="1" x14ac:dyDescent="0.4">
      <c r="A48" s="7">
        <v>43</v>
      </c>
      <c r="B48" s="5" t="s">
        <v>19</v>
      </c>
      <c r="C48" s="10" t="s">
        <v>128</v>
      </c>
      <c r="D48" s="32">
        <v>1</v>
      </c>
      <c r="E48" s="11">
        <v>2</v>
      </c>
      <c r="F48" s="13">
        <v>11</v>
      </c>
      <c r="G48" s="11">
        <f t="shared" si="2"/>
        <v>14</v>
      </c>
      <c r="H48" s="11">
        <f t="shared" si="1"/>
        <v>28</v>
      </c>
      <c r="I48" s="6"/>
    </row>
    <row r="49" spans="1:9" ht="22.05" customHeight="1" x14ac:dyDescent="0.4">
      <c r="A49" s="7">
        <v>44</v>
      </c>
      <c r="B49" s="5" t="s">
        <v>35</v>
      </c>
      <c r="C49" s="10" t="s">
        <v>129</v>
      </c>
      <c r="D49" s="32">
        <v>11</v>
      </c>
      <c r="E49" s="11">
        <v>5</v>
      </c>
      <c r="F49" s="13">
        <v>22</v>
      </c>
      <c r="G49" s="11">
        <f t="shared" si="2"/>
        <v>38</v>
      </c>
      <c r="H49" s="11">
        <f t="shared" si="1"/>
        <v>76</v>
      </c>
      <c r="I49" s="6"/>
    </row>
    <row r="50" spans="1:9" ht="22.05" customHeight="1" x14ac:dyDescent="0.4">
      <c r="A50" s="7">
        <v>45</v>
      </c>
      <c r="B50" s="5" t="s">
        <v>34</v>
      </c>
      <c r="C50" s="10" t="s">
        <v>130</v>
      </c>
      <c r="D50" s="32">
        <v>13</v>
      </c>
      <c r="E50" s="11">
        <v>11</v>
      </c>
      <c r="F50" s="13">
        <v>11</v>
      </c>
      <c r="G50" s="11">
        <f t="shared" si="2"/>
        <v>35</v>
      </c>
      <c r="H50" s="11">
        <f t="shared" si="1"/>
        <v>70</v>
      </c>
      <c r="I50" s="6"/>
    </row>
    <row r="51" spans="1:9" ht="22.05" customHeight="1" x14ac:dyDescent="0.4">
      <c r="A51" s="7">
        <v>46</v>
      </c>
      <c r="B51" s="5" t="s">
        <v>26</v>
      </c>
      <c r="C51" s="10" t="s">
        <v>131</v>
      </c>
      <c r="D51" s="32">
        <v>8</v>
      </c>
      <c r="E51" s="11">
        <v>6</v>
      </c>
      <c r="F51" s="13">
        <v>11</v>
      </c>
      <c r="G51" s="11">
        <f t="shared" si="2"/>
        <v>25</v>
      </c>
      <c r="H51" s="11">
        <f t="shared" si="1"/>
        <v>50</v>
      </c>
      <c r="I51" s="6"/>
    </row>
    <row r="52" spans="1:9" ht="22.05" customHeight="1" x14ac:dyDescent="0.4">
      <c r="A52" s="7">
        <v>47</v>
      </c>
      <c r="B52" s="5" t="s">
        <v>14</v>
      </c>
      <c r="C52" s="10" t="s">
        <v>132</v>
      </c>
      <c r="D52" s="32">
        <v>11</v>
      </c>
      <c r="E52" s="11">
        <v>8</v>
      </c>
      <c r="F52" s="13">
        <v>22</v>
      </c>
      <c r="G52" s="11">
        <f t="shared" si="2"/>
        <v>41</v>
      </c>
      <c r="H52" s="11">
        <f t="shared" si="1"/>
        <v>82</v>
      </c>
      <c r="I52" s="6"/>
    </row>
    <row r="53" spans="1:9" ht="22.05" customHeight="1" x14ac:dyDescent="0.4">
      <c r="A53" s="7">
        <v>48</v>
      </c>
      <c r="B53" s="5" t="s">
        <v>8</v>
      </c>
      <c r="C53" s="10" t="s">
        <v>133</v>
      </c>
      <c r="D53" s="32">
        <v>6</v>
      </c>
      <c r="E53" s="11">
        <v>5</v>
      </c>
      <c r="F53" s="13">
        <v>11</v>
      </c>
      <c r="G53" s="11">
        <f t="shared" si="2"/>
        <v>22</v>
      </c>
      <c r="H53" s="11">
        <f t="shared" si="1"/>
        <v>44</v>
      </c>
      <c r="I53" s="6"/>
    </row>
    <row r="54" spans="1:9" ht="22.05" customHeight="1" x14ac:dyDescent="0.4">
      <c r="A54" s="7">
        <v>49</v>
      </c>
      <c r="B54" s="5" t="s">
        <v>3</v>
      </c>
      <c r="C54" s="10" t="s">
        <v>134</v>
      </c>
      <c r="D54" s="32">
        <v>10</v>
      </c>
      <c r="E54" s="11">
        <v>4</v>
      </c>
      <c r="F54" s="13">
        <v>11</v>
      </c>
      <c r="G54" s="11">
        <f t="shared" si="2"/>
        <v>25</v>
      </c>
      <c r="H54" s="11">
        <f t="shared" si="1"/>
        <v>50</v>
      </c>
      <c r="I54" s="6"/>
    </row>
    <row r="55" spans="1:9" ht="22.05" customHeight="1" x14ac:dyDescent="0.4">
      <c r="A55" s="7">
        <v>50</v>
      </c>
      <c r="B55" s="5" t="s">
        <v>43</v>
      </c>
      <c r="C55" s="10" t="s">
        <v>135</v>
      </c>
      <c r="D55" s="32">
        <v>-1</v>
      </c>
      <c r="E55" s="11">
        <v>-1</v>
      </c>
      <c r="F55" s="13">
        <v>11</v>
      </c>
      <c r="G55" s="11">
        <f t="shared" si="2"/>
        <v>9</v>
      </c>
      <c r="H55" s="11">
        <f t="shared" si="1"/>
        <v>18</v>
      </c>
      <c r="I55" s="6"/>
    </row>
    <row r="56" spans="1:9" ht="22.05" customHeight="1" x14ac:dyDescent="0.4">
      <c r="A56" s="7">
        <v>51</v>
      </c>
      <c r="B56" s="5" t="s">
        <v>65</v>
      </c>
      <c r="C56" s="10" t="s">
        <v>136</v>
      </c>
      <c r="D56" s="32">
        <v>5</v>
      </c>
      <c r="E56" s="11">
        <v>-1</v>
      </c>
      <c r="F56" s="13">
        <v>-1</v>
      </c>
      <c r="G56" s="11">
        <f t="shared" si="2"/>
        <v>3</v>
      </c>
      <c r="H56" s="11">
        <f t="shared" si="1"/>
        <v>6</v>
      </c>
      <c r="I56" s="6"/>
    </row>
    <row r="57" spans="1:9" ht="22.05" customHeight="1" x14ac:dyDescent="0.4">
      <c r="A57" s="7">
        <v>52</v>
      </c>
      <c r="B57" s="5" t="s">
        <v>21</v>
      </c>
      <c r="C57" s="10" t="s">
        <v>137</v>
      </c>
      <c r="D57" s="32">
        <v>10</v>
      </c>
      <c r="E57" s="11">
        <v>4</v>
      </c>
      <c r="F57" s="13">
        <v>22</v>
      </c>
      <c r="G57" s="11">
        <f t="shared" si="2"/>
        <v>36</v>
      </c>
      <c r="H57" s="11">
        <f t="shared" si="1"/>
        <v>72</v>
      </c>
      <c r="I57" s="6"/>
    </row>
    <row r="58" spans="1:9" ht="22.05" customHeight="1" x14ac:dyDescent="0.4">
      <c r="A58" s="7">
        <v>53</v>
      </c>
      <c r="B58" s="5" t="s">
        <v>37</v>
      </c>
      <c r="C58" s="10" t="s">
        <v>138</v>
      </c>
      <c r="D58" s="32">
        <v>7</v>
      </c>
      <c r="E58" s="11">
        <v>3</v>
      </c>
      <c r="F58" s="13">
        <v>22</v>
      </c>
      <c r="G58" s="11">
        <f t="shared" si="2"/>
        <v>32</v>
      </c>
      <c r="H58" s="11">
        <f t="shared" si="1"/>
        <v>64</v>
      </c>
      <c r="I58" s="6"/>
    </row>
    <row r="59" spans="1:9" ht="22.05" customHeight="1" x14ac:dyDescent="0.4">
      <c r="A59" s="7">
        <v>54</v>
      </c>
      <c r="B59" s="5" t="s">
        <v>66</v>
      </c>
      <c r="C59" s="10" t="s">
        <v>139</v>
      </c>
      <c r="D59" s="32">
        <v>-1</v>
      </c>
      <c r="E59" s="11">
        <v>-1</v>
      </c>
      <c r="F59" s="13">
        <v>22</v>
      </c>
      <c r="G59" s="11">
        <f t="shared" si="2"/>
        <v>20</v>
      </c>
      <c r="H59" s="11">
        <f t="shared" si="1"/>
        <v>40</v>
      </c>
      <c r="I59" s="6"/>
    </row>
    <row r="60" spans="1:9" ht="22.05" customHeight="1" x14ac:dyDescent="0.4">
      <c r="A60" s="7">
        <v>55</v>
      </c>
      <c r="B60" s="5" t="s">
        <v>31</v>
      </c>
      <c r="C60" s="10" t="s">
        <v>140</v>
      </c>
      <c r="D60" s="32">
        <v>11</v>
      </c>
      <c r="E60" s="11">
        <v>8</v>
      </c>
      <c r="F60" s="13">
        <v>22</v>
      </c>
      <c r="G60" s="11">
        <f t="shared" si="2"/>
        <v>41</v>
      </c>
      <c r="H60" s="11">
        <f t="shared" si="1"/>
        <v>82</v>
      </c>
      <c r="I60" s="6"/>
    </row>
    <row r="61" spans="1:9" ht="22.05" customHeight="1" x14ac:dyDescent="0.4">
      <c r="A61" s="7">
        <v>56</v>
      </c>
      <c r="B61" s="5" t="s">
        <v>22</v>
      </c>
      <c r="C61" s="10" t="s">
        <v>141</v>
      </c>
      <c r="D61" s="32">
        <v>7</v>
      </c>
      <c r="E61" s="11">
        <v>5</v>
      </c>
      <c r="F61" s="13">
        <v>-1</v>
      </c>
      <c r="G61" s="11">
        <f t="shared" si="2"/>
        <v>11</v>
      </c>
      <c r="H61" s="11">
        <f t="shared" si="1"/>
        <v>22</v>
      </c>
      <c r="I61" s="6"/>
    </row>
    <row r="62" spans="1:9" ht="22.05" customHeight="1" x14ac:dyDescent="0.4">
      <c r="A62" s="7">
        <v>57</v>
      </c>
      <c r="B62" s="5" t="s">
        <v>12</v>
      </c>
      <c r="C62" s="10" t="s">
        <v>142</v>
      </c>
      <c r="D62" s="32">
        <v>13</v>
      </c>
      <c r="E62" s="11">
        <v>2</v>
      </c>
      <c r="F62" s="13">
        <v>22</v>
      </c>
      <c r="G62" s="11">
        <f t="shared" si="2"/>
        <v>37</v>
      </c>
      <c r="H62" s="11">
        <f t="shared" si="1"/>
        <v>74</v>
      </c>
      <c r="I62" s="6"/>
    </row>
    <row r="63" spans="1:9" ht="22.05" customHeight="1" x14ac:dyDescent="0.4">
      <c r="A63" s="7">
        <v>58</v>
      </c>
      <c r="B63" s="5" t="s">
        <v>10</v>
      </c>
      <c r="C63" s="10" t="s">
        <v>143</v>
      </c>
      <c r="D63" s="32">
        <v>13</v>
      </c>
      <c r="E63" s="11">
        <v>5</v>
      </c>
      <c r="F63" s="13">
        <v>11</v>
      </c>
      <c r="G63" s="11">
        <f t="shared" si="2"/>
        <v>29</v>
      </c>
      <c r="H63" s="11">
        <f t="shared" si="1"/>
        <v>58</v>
      </c>
      <c r="I63" s="6"/>
    </row>
    <row r="64" spans="1:9" ht="22.05" customHeight="1" x14ac:dyDescent="0.4">
      <c r="A64" s="7">
        <v>59</v>
      </c>
      <c r="B64" s="5" t="s">
        <v>7</v>
      </c>
      <c r="C64" s="10" t="s">
        <v>144</v>
      </c>
      <c r="D64" s="32">
        <v>-1</v>
      </c>
      <c r="E64" s="11">
        <v>-1</v>
      </c>
      <c r="F64" s="13">
        <v>22</v>
      </c>
      <c r="G64" s="11">
        <f t="shared" si="2"/>
        <v>20</v>
      </c>
      <c r="H64" s="11">
        <f t="shared" si="1"/>
        <v>40</v>
      </c>
      <c r="I64" s="6"/>
    </row>
    <row r="65" spans="1:9" ht="22.05" customHeight="1" x14ac:dyDescent="0.4">
      <c r="A65" s="7">
        <v>60</v>
      </c>
      <c r="B65" s="5" t="s">
        <v>25</v>
      </c>
      <c r="C65" s="10" t="s">
        <v>145</v>
      </c>
      <c r="D65" s="32">
        <v>14</v>
      </c>
      <c r="E65" s="11">
        <v>10</v>
      </c>
      <c r="F65" s="13">
        <v>11</v>
      </c>
      <c r="G65" s="11">
        <f t="shared" si="2"/>
        <v>35</v>
      </c>
      <c r="H65" s="11">
        <f t="shared" si="1"/>
        <v>70</v>
      </c>
      <c r="I65" s="6"/>
    </row>
    <row r="66" spans="1:9" ht="22.05" customHeight="1" x14ac:dyDescent="0.4">
      <c r="A66" s="7">
        <v>61</v>
      </c>
      <c r="B66" s="5" t="s">
        <v>49</v>
      </c>
      <c r="C66" s="10" t="s">
        <v>146</v>
      </c>
      <c r="D66" s="32">
        <v>-1</v>
      </c>
      <c r="E66" s="11">
        <v>-1</v>
      </c>
      <c r="F66" s="13">
        <v>11</v>
      </c>
      <c r="G66" s="11">
        <f t="shared" si="2"/>
        <v>9</v>
      </c>
      <c r="H66" s="11">
        <f t="shared" si="1"/>
        <v>18</v>
      </c>
      <c r="I66" s="6"/>
    </row>
    <row r="67" spans="1:9" ht="22.05" customHeight="1" x14ac:dyDescent="0.4">
      <c r="A67" s="7">
        <v>62</v>
      </c>
      <c r="B67" s="5" t="s">
        <v>47</v>
      </c>
      <c r="C67" s="10" t="s">
        <v>147</v>
      </c>
      <c r="D67" s="32">
        <v>8</v>
      </c>
      <c r="E67" s="11">
        <v>5</v>
      </c>
      <c r="F67" s="13">
        <v>11</v>
      </c>
      <c r="G67" s="11">
        <f t="shared" si="2"/>
        <v>24</v>
      </c>
      <c r="H67" s="11">
        <f t="shared" si="1"/>
        <v>48</v>
      </c>
      <c r="I67" s="6"/>
    </row>
    <row r="68" spans="1:9" ht="22.05" customHeight="1" x14ac:dyDescent="0.4">
      <c r="A68" s="7">
        <v>63</v>
      </c>
      <c r="B68" s="5" t="s">
        <v>18</v>
      </c>
      <c r="C68" s="10" t="s">
        <v>148</v>
      </c>
      <c r="D68" s="32">
        <v>13</v>
      </c>
      <c r="E68" s="11">
        <v>7</v>
      </c>
      <c r="F68" s="13">
        <v>11</v>
      </c>
      <c r="G68" s="11">
        <f t="shared" si="2"/>
        <v>31</v>
      </c>
      <c r="H68" s="11">
        <f t="shared" si="1"/>
        <v>62</v>
      </c>
      <c r="I68" s="6"/>
    </row>
    <row r="69" spans="1:9" ht="22.05" customHeight="1" x14ac:dyDescent="0.4">
      <c r="A69" s="7">
        <v>64</v>
      </c>
      <c r="B69" s="5" t="s">
        <v>67</v>
      </c>
      <c r="C69" s="10" t="s">
        <v>149</v>
      </c>
      <c r="D69" s="32">
        <v>12</v>
      </c>
      <c r="E69" s="11">
        <v>9</v>
      </c>
      <c r="F69" s="13">
        <v>22</v>
      </c>
      <c r="G69" s="11">
        <f t="shared" si="2"/>
        <v>43</v>
      </c>
      <c r="H69" s="11">
        <f t="shared" si="1"/>
        <v>86</v>
      </c>
      <c r="I69" s="6"/>
    </row>
    <row r="70" spans="1:9" ht="22.05" customHeight="1" x14ac:dyDescent="0.4">
      <c r="A70" s="7">
        <v>65</v>
      </c>
      <c r="B70" s="5" t="s">
        <v>50</v>
      </c>
      <c r="C70" s="10" t="s">
        <v>150</v>
      </c>
      <c r="D70" s="32">
        <v>3</v>
      </c>
      <c r="E70" s="11">
        <v>-1</v>
      </c>
      <c r="F70" s="13">
        <v>0</v>
      </c>
      <c r="G70" s="11">
        <f t="shared" ref="G70:G77" si="3">SUM(D70:F70)</f>
        <v>2</v>
      </c>
      <c r="H70" s="11">
        <f t="shared" si="1"/>
        <v>4</v>
      </c>
      <c r="I70" s="6"/>
    </row>
    <row r="71" spans="1:9" ht="22.05" customHeight="1" x14ac:dyDescent="0.4">
      <c r="A71" s="7">
        <v>66</v>
      </c>
      <c r="B71" s="5" t="s">
        <v>46</v>
      </c>
      <c r="C71" s="10" t="s">
        <v>151</v>
      </c>
      <c r="D71" s="32">
        <v>10</v>
      </c>
      <c r="E71" s="11">
        <v>2</v>
      </c>
      <c r="F71" s="13">
        <v>11</v>
      </c>
      <c r="G71" s="11">
        <f t="shared" si="3"/>
        <v>23</v>
      </c>
      <c r="H71" s="11">
        <f t="shared" ref="H71:H77" si="4">ROUNDUP(100*G71/50,0)</f>
        <v>46</v>
      </c>
      <c r="I71" s="6"/>
    </row>
    <row r="72" spans="1:9" ht="22.05" customHeight="1" x14ac:dyDescent="0.4">
      <c r="A72" s="7">
        <v>67</v>
      </c>
      <c r="B72" s="5" t="s">
        <v>225</v>
      </c>
      <c r="C72" s="10" t="s">
        <v>186</v>
      </c>
      <c r="D72" s="32">
        <v>10</v>
      </c>
      <c r="E72" s="11">
        <v>12</v>
      </c>
      <c r="F72" s="13">
        <v>11</v>
      </c>
      <c r="G72" s="11">
        <f t="shared" si="3"/>
        <v>33</v>
      </c>
      <c r="H72" s="11">
        <f t="shared" si="4"/>
        <v>66</v>
      </c>
      <c r="I72" s="6"/>
    </row>
    <row r="73" spans="1:9" ht="22.05" customHeight="1" x14ac:dyDescent="0.4">
      <c r="A73" s="7">
        <v>68</v>
      </c>
      <c r="B73" s="5" t="s">
        <v>220</v>
      </c>
      <c r="C73" s="10" t="s">
        <v>152</v>
      </c>
      <c r="D73" s="32">
        <v>14</v>
      </c>
      <c r="E73" s="11">
        <v>8</v>
      </c>
      <c r="F73" s="13">
        <v>11</v>
      </c>
      <c r="G73" s="11">
        <f t="shared" si="3"/>
        <v>33</v>
      </c>
      <c r="H73" s="11">
        <f t="shared" si="4"/>
        <v>66</v>
      </c>
      <c r="I73" s="6"/>
    </row>
    <row r="74" spans="1:9" ht="22.05" customHeight="1" x14ac:dyDescent="0.4">
      <c r="A74" s="7">
        <v>69</v>
      </c>
      <c r="B74" s="5" t="s">
        <v>221</v>
      </c>
      <c r="C74" s="10" t="s">
        <v>153</v>
      </c>
      <c r="D74" s="32">
        <v>9</v>
      </c>
      <c r="E74" s="11">
        <v>1</v>
      </c>
      <c r="F74" s="13">
        <v>11</v>
      </c>
      <c r="G74" s="11">
        <f t="shared" si="3"/>
        <v>21</v>
      </c>
      <c r="H74" s="11">
        <f t="shared" si="4"/>
        <v>42</v>
      </c>
      <c r="I74" s="6"/>
    </row>
    <row r="75" spans="1:9" ht="22.05" customHeight="1" x14ac:dyDescent="0.4">
      <c r="A75" s="7">
        <v>70</v>
      </c>
      <c r="B75" s="5" t="s">
        <v>222</v>
      </c>
      <c r="C75" s="10" t="s">
        <v>155</v>
      </c>
      <c r="D75" s="32">
        <v>10</v>
      </c>
      <c r="E75" s="11">
        <v>2</v>
      </c>
      <c r="F75" s="13">
        <v>22</v>
      </c>
      <c r="G75" s="11">
        <f t="shared" si="3"/>
        <v>34</v>
      </c>
      <c r="H75" s="11">
        <f t="shared" si="4"/>
        <v>68</v>
      </c>
      <c r="I75" s="6"/>
    </row>
    <row r="76" spans="1:9" ht="22.05" customHeight="1" x14ac:dyDescent="0.4">
      <c r="A76" s="7">
        <v>71</v>
      </c>
      <c r="B76" s="5" t="s">
        <v>223</v>
      </c>
      <c r="C76" s="10" t="s">
        <v>187</v>
      </c>
      <c r="D76" s="32">
        <v>-1</v>
      </c>
      <c r="E76" s="11">
        <v>-1</v>
      </c>
      <c r="F76" s="13">
        <v>-1</v>
      </c>
      <c r="G76" s="11">
        <f t="shared" si="3"/>
        <v>-3</v>
      </c>
      <c r="H76" s="11">
        <f t="shared" si="4"/>
        <v>-6</v>
      </c>
      <c r="I76" s="6"/>
    </row>
    <row r="77" spans="1:9" ht="22.05" customHeight="1" x14ac:dyDescent="0.4">
      <c r="A77" s="7">
        <v>72</v>
      </c>
      <c r="B77" s="5" t="s">
        <v>224</v>
      </c>
      <c r="C77" s="10" t="s">
        <v>157</v>
      </c>
      <c r="D77" s="32">
        <v>8</v>
      </c>
      <c r="E77" s="11">
        <v>4</v>
      </c>
      <c r="F77" s="13">
        <v>22</v>
      </c>
      <c r="G77" s="11">
        <f t="shared" si="3"/>
        <v>34</v>
      </c>
      <c r="H77" s="11">
        <f t="shared" si="4"/>
        <v>68</v>
      </c>
      <c r="I77" s="6"/>
    </row>
    <row r="79" spans="1:9" ht="22.05" customHeight="1" x14ac:dyDescent="0.4">
      <c r="C79" s="2" t="s">
        <v>83</v>
      </c>
      <c r="D79" s="11">
        <f>COUNTIF(D6:D77,"&gt;=0")</f>
        <v>60</v>
      </c>
      <c r="E79" s="11">
        <f t="shared" ref="E79:F79" si="5">COUNTIF(E6:E77,"&gt;=0")</f>
        <v>58</v>
      </c>
      <c r="F79" s="11">
        <f t="shared" si="5"/>
        <v>64</v>
      </c>
      <c r="G79" s="11"/>
      <c r="H79" s="11"/>
    </row>
    <row r="80" spans="1:9" ht="22.05" customHeight="1" x14ac:dyDescent="0.4">
      <c r="C80" s="2" t="s">
        <v>84</v>
      </c>
      <c r="D80" s="11">
        <f>ROUNDUP(AVERAGE(D6:D77),0)</f>
        <v>9</v>
      </c>
      <c r="E80" s="11">
        <f t="shared" ref="E80:H80" si="6">ROUNDUP(AVERAGE(E6:E77),0)</f>
        <v>5</v>
      </c>
      <c r="F80" s="11">
        <f t="shared" si="6"/>
        <v>16</v>
      </c>
      <c r="G80" s="11">
        <f t="shared" si="6"/>
        <v>28</v>
      </c>
      <c r="H80" s="11">
        <f t="shared" si="6"/>
        <v>56</v>
      </c>
    </row>
    <row r="82" spans="4:4" ht="22.05" customHeight="1" x14ac:dyDescent="0.3">
      <c r="D82" s="3" t="s">
        <v>159</v>
      </c>
    </row>
  </sheetData>
  <mergeCells count="4">
    <mergeCell ref="A1:C1"/>
    <mergeCell ref="G1:G3"/>
    <mergeCell ref="H1:H3"/>
    <mergeCell ref="A2:C2"/>
  </mergeCells>
  <conditionalFormatting sqref="D6:F77">
    <cfRule type="cellIs" dxfId="13" priority="3" operator="equal">
      <formula>-1</formula>
    </cfRule>
  </conditionalFormatting>
  <conditionalFormatting sqref="H6:H77">
    <cfRule type="cellIs" dxfId="12" priority="1" operator="lessThan">
      <formula>60</formula>
    </cfRule>
  </conditionalFormatting>
  <pageMargins left="0.15748031496062992" right="0.15748031496062992" top="0.47244094488188981" bottom="0.15748031496062992" header="0.23622047244094491" footer="0.19685039370078741"/>
  <pageSetup paperSize="9" scale="48" orientation="landscape" r:id="rId1"/>
  <rowBreaks count="1" manualBreakCount="1">
    <brk id="4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zoomScale="70" zoomScaleNormal="70" workbookViewId="0">
      <pane xSplit="3" ySplit="4" topLeftCell="D56" activePane="bottomRight" state="frozen"/>
      <selection pane="topRight" activeCell="D1" sqref="D1"/>
      <selection pane="bottomLeft" activeCell="A5" sqref="A5"/>
      <selection pane="bottomRight" activeCell="A5" sqref="A5:C77"/>
    </sheetView>
  </sheetViews>
  <sheetFormatPr defaultRowHeight="22.05" customHeight="1" x14ac:dyDescent="0.3"/>
  <cols>
    <col min="1" max="1" width="7" bestFit="1" customWidth="1"/>
    <col min="2" max="2" width="22.33203125" bestFit="1" customWidth="1"/>
    <col min="3" max="3" width="67.44140625" bestFit="1" customWidth="1"/>
    <col min="4" max="4" width="20.109375" customWidth="1"/>
    <col min="5" max="6" width="19.33203125" bestFit="1" customWidth="1"/>
    <col min="7" max="7" width="15.109375" style="4" customWidth="1"/>
    <col min="8" max="8" width="17" customWidth="1"/>
  </cols>
  <sheetData>
    <row r="1" spans="1:9" ht="25.8" x14ac:dyDescent="0.4">
      <c r="A1" s="70" t="s">
        <v>165</v>
      </c>
      <c r="B1" s="71"/>
      <c r="C1" s="72"/>
      <c r="D1" s="16" t="s">
        <v>68</v>
      </c>
      <c r="E1" s="16" t="s">
        <v>68</v>
      </c>
      <c r="F1" s="16" t="s">
        <v>237</v>
      </c>
      <c r="G1" s="76" t="s">
        <v>77</v>
      </c>
      <c r="H1" s="76" t="s">
        <v>77</v>
      </c>
      <c r="I1" s="6"/>
    </row>
    <row r="2" spans="1:9" ht="22.05" customHeight="1" x14ac:dyDescent="0.4">
      <c r="A2" s="73" t="s">
        <v>227</v>
      </c>
      <c r="B2" s="74"/>
      <c r="C2" s="75"/>
      <c r="D2" s="17" t="s">
        <v>234</v>
      </c>
      <c r="E2" s="17" t="s">
        <v>235</v>
      </c>
      <c r="F2" s="17" t="s">
        <v>236</v>
      </c>
      <c r="G2" s="77"/>
      <c r="H2" s="77"/>
      <c r="I2" s="6"/>
    </row>
    <row r="3" spans="1:9" ht="25.8" x14ac:dyDescent="0.4">
      <c r="A3" s="26"/>
      <c r="B3" s="27"/>
      <c r="C3" s="28"/>
      <c r="D3" s="18">
        <v>45249</v>
      </c>
      <c r="E3" s="18">
        <v>45249</v>
      </c>
      <c r="F3" s="18">
        <v>45249</v>
      </c>
      <c r="G3" s="78"/>
      <c r="H3" s="78"/>
      <c r="I3" s="6"/>
    </row>
    <row r="4" spans="1:9" ht="22.05" customHeight="1" x14ac:dyDescent="0.4">
      <c r="A4" s="29"/>
      <c r="B4" s="30"/>
      <c r="C4" s="31"/>
      <c r="D4" s="15">
        <v>20</v>
      </c>
      <c r="E4" s="15">
        <v>20</v>
      </c>
      <c r="F4" s="15">
        <v>15</v>
      </c>
      <c r="G4" s="15">
        <f>SUM(D4:F4)</f>
        <v>55</v>
      </c>
      <c r="H4" s="15" t="s">
        <v>85</v>
      </c>
      <c r="I4" s="6"/>
    </row>
    <row r="5" spans="1:9" ht="22.05" customHeight="1" x14ac:dyDescent="0.4">
      <c r="A5" s="19" t="s">
        <v>54</v>
      </c>
      <c r="B5" s="20" t="s">
        <v>55</v>
      </c>
      <c r="C5" s="21" t="s">
        <v>158</v>
      </c>
      <c r="D5" s="23"/>
      <c r="E5" s="23"/>
      <c r="F5" s="24"/>
      <c r="G5" s="25"/>
      <c r="H5" s="23"/>
      <c r="I5" s="9" t="s">
        <v>82</v>
      </c>
    </row>
    <row r="6" spans="1:9" ht="22.05" customHeight="1" x14ac:dyDescent="0.4">
      <c r="A6" s="7">
        <v>1</v>
      </c>
      <c r="B6" s="5" t="s">
        <v>6</v>
      </c>
      <c r="C6" s="10" t="s">
        <v>86</v>
      </c>
      <c r="D6" s="32">
        <v>18</v>
      </c>
      <c r="E6" s="11">
        <v>15</v>
      </c>
      <c r="F6" s="13">
        <v>6</v>
      </c>
      <c r="G6" s="11">
        <f t="shared" ref="G6:G37" si="0">SUM(D6:F6)</f>
        <v>39</v>
      </c>
      <c r="H6" s="11">
        <f>ROUNDUP(100*G6/50,0)</f>
        <v>78</v>
      </c>
      <c r="I6" s="6"/>
    </row>
    <row r="7" spans="1:9" ht="22.05" customHeight="1" x14ac:dyDescent="0.4">
      <c r="A7" s="7">
        <v>2</v>
      </c>
      <c r="B7" s="5" t="s">
        <v>13</v>
      </c>
      <c r="C7" s="10" t="s">
        <v>87</v>
      </c>
      <c r="D7" s="32">
        <v>17</v>
      </c>
      <c r="E7" s="11">
        <v>11</v>
      </c>
      <c r="F7" s="13">
        <v>7</v>
      </c>
      <c r="G7" s="11">
        <f t="shared" si="0"/>
        <v>35</v>
      </c>
      <c r="H7" s="11">
        <f t="shared" ref="H7:H70" si="1">ROUNDUP(100*G7/50,0)</f>
        <v>70</v>
      </c>
      <c r="I7" s="6"/>
    </row>
    <row r="8" spans="1:9" ht="22.05" customHeight="1" x14ac:dyDescent="0.4">
      <c r="A8" s="7">
        <v>3</v>
      </c>
      <c r="B8" s="5" t="s">
        <v>56</v>
      </c>
      <c r="C8" s="10" t="s">
        <v>88</v>
      </c>
      <c r="D8" s="32">
        <v>13</v>
      </c>
      <c r="E8" s="11">
        <v>6</v>
      </c>
      <c r="F8" s="13">
        <v>3</v>
      </c>
      <c r="G8" s="11">
        <f t="shared" si="0"/>
        <v>22</v>
      </c>
      <c r="H8" s="11">
        <f t="shared" si="1"/>
        <v>44</v>
      </c>
      <c r="I8" s="6"/>
    </row>
    <row r="9" spans="1:9" ht="22.05" customHeight="1" x14ac:dyDescent="0.4">
      <c r="A9" s="7">
        <v>4</v>
      </c>
      <c r="B9" s="5" t="s">
        <v>11</v>
      </c>
      <c r="C9" s="10" t="s">
        <v>89</v>
      </c>
      <c r="D9" s="32">
        <v>16</v>
      </c>
      <c r="E9" s="11">
        <v>11</v>
      </c>
      <c r="F9" s="13">
        <v>6</v>
      </c>
      <c r="G9" s="11">
        <f t="shared" si="0"/>
        <v>33</v>
      </c>
      <c r="H9" s="11">
        <f t="shared" si="1"/>
        <v>66</v>
      </c>
      <c r="I9" s="6"/>
    </row>
    <row r="10" spans="1:9" ht="22.05" customHeight="1" x14ac:dyDescent="0.4">
      <c r="A10" s="7">
        <v>5</v>
      </c>
      <c r="B10" s="5" t="s">
        <v>30</v>
      </c>
      <c r="C10" s="10" t="s">
        <v>90</v>
      </c>
      <c r="D10" s="32">
        <v>-1</v>
      </c>
      <c r="E10" s="11">
        <v>-1</v>
      </c>
      <c r="F10" s="13">
        <v>-1</v>
      </c>
      <c r="G10" s="11">
        <f t="shared" si="0"/>
        <v>-3</v>
      </c>
      <c r="H10" s="11">
        <f t="shared" si="1"/>
        <v>-6</v>
      </c>
      <c r="I10" s="6"/>
    </row>
    <row r="11" spans="1:9" ht="22.05" customHeight="1" x14ac:dyDescent="0.4">
      <c r="A11" s="7">
        <v>6</v>
      </c>
      <c r="B11" s="5" t="s">
        <v>20</v>
      </c>
      <c r="C11" s="10" t="s">
        <v>91</v>
      </c>
      <c r="D11" s="32">
        <v>17</v>
      </c>
      <c r="E11" s="11">
        <v>11</v>
      </c>
      <c r="F11" s="13">
        <v>11</v>
      </c>
      <c r="G11" s="11">
        <f t="shared" si="0"/>
        <v>39</v>
      </c>
      <c r="H11" s="11">
        <f t="shared" si="1"/>
        <v>78</v>
      </c>
      <c r="I11" s="6"/>
    </row>
    <row r="12" spans="1:9" ht="22.05" customHeight="1" x14ac:dyDescent="0.4">
      <c r="A12" s="7">
        <v>7</v>
      </c>
      <c r="B12" s="5" t="s">
        <v>32</v>
      </c>
      <c r="C12" s="10" t="s">
        <v>92</v>
      </c>
      <c r="D12" s="32">
        <v>14</v>
      </c>
      <c r="E12" s="11">
        <v>11</v>
      </c>
      <c r="F12" s="13">
        <v>15</v>
      </c>
      <c r="G12" s="11">
        <f t="shared" si="0"/>
        <v>40</v>
      </c>
      <c r="H12" s="11">
        <f t="shared" si="1"/>
        <v>80</v>
      </c>
      <c r="I12" s="6"/>
    </row>
    <row r="13" spans="1:9" ht="22.05" customHeight="1" x14ac:dyDescent="0.4">
      <c r="A13" s="7">
        <v>8</v>
      </c>
      <c r="B13" s="5" t="s">
        <v>2</v>
      </c>
      <c r="C13" s="10" t="s">
        <v>93</v>
      </c>
      <c r="D13" s="32">
        <v>14</v>
      </c>
      <c r="E13" s="11">
        <v>6</v>
      </c>
      <c r="F13" s="13">
        <v>6</v>
      </c>
      <c r="G13" s="11">
        <f t="shared" si="0"/>
        <v>26</v>
      </c>
      <c r="H13" s="11">
        <f t="shared" si="1"/>
        <v>52</v>
      </c>
      <c r="I13" s="6"/>
    </row>
    <row r="14" spans="1:9" ht="22.05" customHeight="1" x14ac:dyDescent="0.4">
      <c r="A14" s="7">
        <v>9</v>
      </c>
      <c r="B14" s="5" t="s">
        <v>53</v>
      </c>
      <c r="C14" s="10" t="s">
        <v>94</v>
      </c>
      <c r="D14" s="32">
        <v>12</v>
      </c>
      <c r="E14" s="11">
        <v>15</v>
      </c>
      <c r="F14" s="13">
        <v>13</v>
      </c>
      <c r="G14" s="11">
        <f t="shared" si="0"/>
        <v>40</v>
      </c>
      <c r="H14" s="11">
        <f t="shared" si="1"/>
        <v>80</v>
      </c>
      <c r="I14" s="6"/>
    </row>
    <row r="15" spans="1:9" ht="22.05" customHeight="1" x14ac:dyDescent="0.4">
      <c r="A15" s="7">
        <v>10</v>
      </c>
      <c r="B15" s="5" t="s">
        <v>0</v>
      </c>
      <c r="C15" s="10" t="s">
        <v>95</v>
      </c>
      <c r="D15" s="32">
        <v>15</v>
      </c>
      <c r="E15" s="11">
        <v>4</v>
      </c>
      <c r="F15" s="13">
        <v>4</v>
      </c>
      <c r="G15" s="11">
        <f t="shared" si="0"/>
        <v>23</v>
      </c>
      <c r="H15" s="11">
        <f t="shared" si="1"/>
        <v>46</v>
      </c>
      <c r="I15" s="6"/>
    </row>
    <row r="16" spans="1:9" ht="22.05" customHeight="1" x14ac:dyDescent="0.4">
      <c r="A16" s="7">
        <v>11</v>
      </c>
      <c r="B16" s="5" t="s">
        <v>23</v>
      </c>
      <c r="C16" s="10" t="s">
        <v>96</v>
      </c>
      <c r="D16" s="32">
        <v>10</v>
      </c>
      <c r="E16" s="11">
        <v>10</v>
      </c>
      <c r="F16" s="13">
        <v>3</v>
      </c>
      <c r="G16" s="11">
        <f t="shared" si="0"/>
        <v>23</v>
      </c>
      <c r="H16" s="11">
        <f t="shared" si="1"/>
        <v>46</v>
      </c>
      <c r="I16" s="6"/>
    </row>
    <row r="17" spans="1:9" ht="22.05" customHeight="1" x14ac:dyDescent="0.4">
      <c r="A17" s="7">
        <v>12</v>
      </c>
      <c r="B17" s="5" t="s">
        <v>48</v>
      </c>
      <c r="C17" s="10" t="s">
        <v>97</v>
      </c>
      <c r="D17" s="32">
        <v>14</v>
      </c>
      <c r="E17" s="11">
        <v>4</v>
      </c>
      <c r="F17" s="13">
        <v>0</v>
      </c>
      <c r="G17" s="11">
        <f t="shared" si="0"/>
        <v>18</v>
      </c>
      <c r="H17" s="11">
        <f t="shared" si="1"/>
        <v>36</v>
      </c>
      <c r="I17" s="6"/>
    </row>
    <row r="18" spans="1:9" ht="22.05" customHeight="1" x14ac:dyDescent="0.4">
      <c r="A18" s="7">
        <v>13</v>
      </c>
      <c r="B18" s="5" t="s">
        <v>17</v>
      </c>
      <c r="C18" s="10" t="s">
        <v>98</v>
      </c>
      <c r="D18" s="32">
        <v>14</v>
      </c>
      <c r="E18" s="11">
        <v>15</v>
      </c>
      <c r="F18" s="13">
        <v>-1</v>
      </c>
      <c r="G18" s="11">
        <f t="shared" si="0"/>
        <v>28</v>
      </c>
      <c r="H18" s="11">
        <f t="shared" si="1"/>
        <v>56</v>
      </c>
      <c r="I18" s="6"/>
    </row>
    <row r="19" spans="1:9" ht="22.05" customHeight="1" x14ac:dyDescent="0.4">
      <c r="A19" s="7">
        <v>14</v>
      </c>
      <c r="B19" s="5" t="s">
        <v>57</v>
      </c>
      <c r="C19" s="10" t="s">
        <v>99</v>
      </c>
      <c r="D19" s="32">
        <v>14</v>
      </c>
      <c r="E19" s="11">
        <v>13</v>
      </c>
      <c r="F19" s="13">
        <v>6</v>
      </c>
      <c r="G19" s="11">
        <f t="shared" si="0"/>
        <v>33</v>
      </c>
      <c r="H19" s="11">
        <f t="shared" si="1"/>
        <v>66</v>
      </c>
      <c r="I19" s="6"/>
    </row>
    <row r="20" spans="1:9" ht="22.05" customHeight="1" x14ac:dyDescent="0.4">
      <c r="A20" s="7">
        <v>15</v>
      </c>
      <c r="B20" s="5" t="s">
        <v>9</v>
      </c>
      <c r="C20" s="10" t="s">
        <v>100</v>
      </c>
      <c r="D20" s="32">
        <v>17</v>
      </c>
      <c r="E20" s="11">
        <v>8</v>
      </c>
      <c r="F20" s="13">
        <v>8</v>
      </c>
      <c r="G20" s="11">
        <f t="shared" si="0"/>
        <v>33</v>
      </c>
      <c r="H20" s="11">
        <f t="shared" si="1"/>
        <v>66</v>
      </c>
      <c r="I20" s="6"/>
    </row>
    <row r="21" spans="1:9" ht="22.05" customHeight="1" x14ac:dyDescent="0.4">
      <c r="A21" s="7">
        <v>16</v>
      </c>
      <c r="B21" s="5" t="s">
        <v>58</v>
      </c>
      <c r="C21" s="10" t="s">
        <v>101</v>
      </c>
      <c r="D21" s="32">
        <v>10</v>
      </c>
      <c r="E21" s="11">
        <v>6</v>
      </c>
      <c r="F21" s="13">
        <v>1</v>
      </c>
      <c r="G21" s="11">
        <f t="shared" si="0"/>
        <v>17</v>
      </c>
      <c r="H21" s="11">
        <f t="shared" si="1"/>
        <v>34</v>
      </c>
      <c r="I21" s="6"/>
    </row>
    <row r="22" spans="1:9" ht="22.05" customHeight="1" x14ac:dyDescent="0.4">
      <c r="A22" s="7">
        <v>17</v>
      </c>
      <c r="B22" s="5" t="s">
        <v>44</v>
      </c>
      <c r="C22" s="10" t="s">
        <v>102</v>
      </c>
      <c r="D22" s="32">
        <v>17</v>
      </c>
      <c r="E22" s="11">
        <v>15</v>
      </c>
      <c r="F22" s="13">
        <v>11</v>
      </c>
      <c r="G22" s="11">
        <f t="shared" si="0"/>
        <v>43</v>
      </c>
      <c r="H22" s="11">
        <f t="shared" si="1"/>
        <v>86</v>
      </c>
      <c r="I22" s="6"/>
    </row>
    <row r="23" spans="1:9" ht="22.05" customHeight="1" x14ac:dyDescent="0.4">
      <c r="A23" s="7">
        <v>18</v>
      </c>
      <c r="B23" s="5" t="s">
        <v>41</v>
      </c>
      <c r="C23" s="10" t="s">
        <v>103</v>
      </c>
      <c r="D23" s="32">
        <v>13</v>
      </c>
      <c r="E23" s="11">
        <v>7</v>
      </c>
      <c r="F23" s="13">
        <v>5</v>
      </c>
      <c r="G23" s="11">
        <f t="shared" si="0"/>
        <v>25</v>
      </c>
      <c r="H23" s="11">
        <f t="shared" si="1"/>
        <v>50</v>
      </c>
      <c r="I23" s="6"/>
    </row>
    <row r="24" spans="1:9" ht="22.05" customHeight="1" x14ac:dyDescent="0.4">
      <c r="A24" s="7">
        <v>19</v>
      </c>
      <c r="B24" s="5" t="s">
        <v>59</v>
      </c>
      <c r="C24" s="10" t="s">
        <v>104</v>
      </c>
      <c r="D24" s="32">
        <v>-1</v>
      </c>
      <c r="E24" s="11">
        <v>-1</v>
      </c>
      <c r="F24" s="13">
        <v>-1</v>
      </c>
      <c r="G24" s="11">
        <f t="shared" si="0"/>
        <v>-3</v>
      </c>
      <c r="H24" s="11">
        <f t="shared" si="1"/>
        <v>-6</v>
      </c>
      <c r="I24" s="6"/>
    </row>
    <row r="25" spans="1:9" ht="22.05" customHeight="1" x14ac:dyDescent="0.4">
      <c r="A25" s="7">
        <v>20</v>
      </c>
      <c r="B25" s="5" t="s">
        <v>38</v>
      </c>
      <c r="C25" s="10" t="s">
        <v>105</v>
      </c>
      <c r="D25" s="32">
        <v>15</v>
      </c>
      <c r="E25" s="11">
        <v>3</v>
      </c>
      <c r="F25" s="13">
        <v>4</v>
      </c>
      <c r="G25" s="11">
        <f t="shared" si="0"/>
        <v>22</v>
      </c>
      <c r="H25" s="11">
        <f t="shared" si="1"/>
        <v>44</v>
      </c>
      <c r="I25" s="6"/>
    </row>
    <row r="26" spans="1:9" ht="22.05" customHeight="1" x14ac:dyDescent="0.4">
      <c r="A26" s="7">
        <v>21</v>
      </c>
      <c r="B26" s="5" t="s">
        <v>45</v>
      </c>
      <c r="C26" s="10" t="s">
        <v>106</v>
      </c>
      <c r="D26" s="32">
        <v>15</v>
      </c>
      <c r="E26" s="11">
        <v>12</v>
      </c>
      <c r="F26" s="13">
        <v>8</v>
      </c>
      <c r="G26" s="11">
        <f t="shared" si="0"/>
        <v>35</v>
      </c>
      <c r="H26" s="11">
        <f t="shared" si="1"/>
        <v>70</v>
      </c>
      <c r="I26" s="6"/>
    </row>
    <row r="27" spans="1:9" ht="22.05" customHeight="1" x14ac:dyDescent="0.4">
      <c r="A27" s="7">
        <v>22</v>
      </c>
      <c r="B27" s="5" t="s">
        <v>15</v>
      </c>
      <c r="C27" s="10" t="s">
        <v>107</v>
      </c>
      <c r="D27" s="32">
        <v>14</v>
      </c>
      <c r="E27" s="11">
        <v>6</v>
      </c>
      <c r="F27" s="13">
        <v>0</v>
      </c>
      <c r="G27" s="11">
        <f t="shared" si="0"/>
        <v>20</v>
      </c>
      <c r="H27" s="11">
        <f t="shared" si="1"/>
        <v>40</v>
      </c>
      <c r="I27" s="6"/>
    </row>
    <row r="28" spans="1:9" ht="22.05" customHeight="1" x14ac:dyDescent="0.4">
      <c r="A28" s="7">
        <v>23</v>
      </c>
      <c r="B28" s="5" t="s">
        <v>60</v>
      </c>
      <c r="C28" s="10" t="s">
        <v>108</v>
      </c>
      <c r="D28" s="32">
        <v>13</v>
      </c>
      <c r="E28" s="11">
        <v>14</v>
      </c>
      <c r="F28" s="13">
        <v>13</v>
      </c>
      <c r="G28" s="11">
        <f t="shared" si="0"/>
        <v>40</v>
      </c>
      <c r="H28" s="11">
        <f t="shared" si="1"/>
        <v>80</v>
      </c>
      <c r="I28" s="6"/>
    </row>
    <row r="29" spans="1:9" ht="22.05" customHeight="1" x14ac:dyDescent="0.4">
      <c r="A29" s="7">
        <v>24</v>
      </c>
      <c r="B29" s="5" t="s">
        <v>5</v>
      </c>
      <c r="C29" s="10" t="s">
        <v>109</v>
      </c>
      <c r="D29" s="32">
        <v>15</v>
      </c>
      <c r="E29" s="11">
        <v>7</v>
      </c>
      <c r="F29" s="13">
        <v>4</v>
      </c>
      <c r="G29" s="11">
        <f t="shared" si="0"/>
        <v>26</v>
      </c>
      <c r="H29" s="11">
        <f t="shared" si="1"/>
        <v>52</v>
      </c>
      <c r="I29" s="6"/>
    </row>
    <row r="30" spans="1:9" ht="22.05" customHeight="1" x14ac:dyDescent="0.4">
      <c r="A30" s="7">
        <v>25</v>
      </c>
      <c r="B30" s="5" t="s">
        <v>42</v>
      </c>
      <c r="C30" s="10" t="s">
        <v>110</v>
      </c>
      <c r="D30" s="32">
        <v>15</v>
      </c>
      <c r="E30" s="11">
        <v>7</v>
      </c>
      <c r="F30" s="13">
        <v>5</v>
      </c>
      <c r="G30" s="11">
        <f t="shared" si="0"/>
        <v>27</v>
      </c>
      <c r="H30" s="11">
        <f t="shared" si="1"/>
        <v>54</v>
      </c>
      <c r="I30" s="6"/>
    </row>
    <row r="31" spans="1:9" ht="22.05" customHeight="1" x14ac:dyDescent="0.4">
      <c r="A31" s="7">
        <v>26</v>
      </c>
      <c r="B31" s="5" t="s">
        <v>39</v>
      </c>
      <c r="C31" s="10" t="s">
        <v>111</v>
      </c>
      <c r="D31" s="32">
        <v>15</v>
      </c>
      <c r="E31" s="11">
        <v>6</v>
      </c>
      <c r="F31" s="13">
        <v>4</v>
      </c>
      <c r="G31" s="11">
        <f t="shared" si="0"/>
        <v>25</v>
      </c>
      <c r="H31" s="11">
        <f t="shared" si="1"/>
        <v>50</v>
      </c>
      <c r="I31" s="6"/>
    </row>
    <row r="32" spans="1:9" ht="22.05" customHeight="1" x14ac:dyDescent="0.4">
      <c r="A32" s="7">
        <v>27</v>
      </c>
      <c r="B32" s="5" t="s">
        <v>61</v>
      </c>
      <c r="C32" s="10" t="s">
        <v>112</v>
      </c>
      <c r="D32" s="32">
        <v>16</v>
      </c>
      <c r="E32" s="11">
        <v>10</v>
      </c>
      <c r="F32" s="13">
        <v>4</v>
      </c>
      <c r="G32" s="11">
        <f t="shared" si="0"/>
        <v>30</v>
      </c>
      <c r="H32" s="11">
        <f t="shared" si="1"/>
        <v>60</v>
      </c>
      <c r="I32" s="6"/>
    </row>
    <row r="33" spans="1:9" ht="22.05" customHeight="1" x14ac:dyDescent="0.4">
      <c r="A33" s="7">
        <v>28</v>
      </c>
      <c r="B33" s="5" t="s">
        <v>27</v>
      </c>
      <c r="C33" s="10" t="s">
        <v>113</v>
      </c>
      <c r="D33" s="32">
        <v>-1</v>
      </c>
      <c r="E33" s="11">
        <v>-1</v>
      </c>
      <c r="F33" s="13">
        <v>-1</v>
      </c>
      <c r="G33" s="11">
        <f t="shared" si="0"/>
        <v>-3</v>
      </c>
      <c r="H33" s="11">
        <f t="shared" si="1"/>
        <v>-6</v>
      </c>
      <c r="I33" s="6"/>
    </row>
    <row r="34" spans="1:9" ht="22.05" customHeight="1" x14ac:dyDescent="0.4">
      <c r="A34" s="7">
        <v>29</v>
      </c>
      <c r="B34" s="5" t="s">
        <v>4</v>
      </c>
      <c r="C34" s="10" t="s">
        <v>114</v>
      </c>
      <c r="D34" s="32">
        <v>17</v>
      </c>
      <c r="E34" s="11">
        <v>11</v>
      </c>
      <c r="F34" s="13">
        <v>3</v>
      </c>
      <c r="G34" s="11">
        <f t="shared" si="0"/>
        <v>31</v>
      </c>
      <c r="H34" s="11">
        <f t="shared" si="1"/>
        <v>62</v>
      </c>
      <c r="I34" s="6"/>
    </row>
    <row r="35" spans="1:9" ht="22.05" customHeight="1" x14ac:dyDescent="0.4">
      <c r="A35" s="7">
        <v>30</v>
      </c>
      <c r="B35" s="5" t="s">
        <v>29</v>
      </c>
      <c r="C35" s="10" t="s">
        <v>115</v>
      </c>
      <c r="D35" s="32">
        <v>16</v>
      </c>
      <c r="E35" s="11">
        <v>10</v>
      </c>
      <c r="F35" s="13">
        <v>8</v>
      </c>
      <c r="G35" s="11">
        <f t="shared" si="0"/>
        <v>34</v>
      </c>
      <c r="H35" s="11">
        <f t="shared" si="1"/>
        <v>68</v>
      </c>
      <c r="I35" s="6"/>
    </row>
    <row r="36" spans="1:9" ht="22.05" customHeight="1" x14ac:dyDescent="0.4">
      <c r="A36" s="7">
        <v>31</v>
      </c>
      <c r="B36" s="5" t="s">
        <v>40</v>
      </c>
      <c r="C36" s="10" t="s">
        <v>116</v>
      </c>
      <c r="D36" s="32">
        <v>5</v>
      </c>
      <c r="E36" s="11">
        <v>5</v>
      </c>
      <c r="F36" s="13">
        <v>6</v>
      </c>
      <c r="G36" s="11">
        <f t="shared" si="0"/>
        <v>16</v>
      </c>
      <c r="H36" s="11">
        <f t="shared" si="1"/>
        <v>32</v>
      </c>
      <c r="I36" s="6"/>
    </row>
    <row r="37" spans="1:9" ht="22.05" customHeight="1" x14ac:dyDescent="0.4">
      <c r="A37" s="7">
        <v>32</v>
      </c>
      <c r="B37" s="5" t="s">
        <v>62</v>
      </c>
      <c r="C37" s="10" t="s">
        <v>117</v>
      </c>
      <c r="D37" s="32">
        <v>-1</v>
      </c>
      <c r="E37" s="11">
        <v>-1</v>
      </c>
      <c r="F37" s="13">
        <v>-1</v>
      </c>
      <c r="G37" s="11">
        <f t="shared" si="0"/>
        <v>-3</v>
      </c>
      <c r="H37" s="11">
        <f t="shared" si="1"/>
        <v>-6</v>
      </c>
      <c r="I37" s="6"/>
    </row>
    <row r="38" spans="1:9" ht="22.05" customHeight="1" x14ac:dyDescent="0.4">
      <c r="A38" s="7">
        <v>33</v>
      </c>
      <c r="B38" s="5" t="s">
        <v>1</v>
      </c>
      <c r="C38" s="10" t="s">
        <v>118</v>
      </c>
      <c r="D38" s="32">
        <v>16</v>
      </c>
      <c r="E38" s="11">
        <v>17</v>
      </c>
      <c r="F38" s="13">
        <v>15</v>
      </c>
      <c r="G38" s="11">
        <f t="shared" ref="G38:G69" si="2">SUM(D38:F38)</f>
        <v>48</v>
      </c>
      <c r="H38" s="11">
        <f t="shared" si="1"/>
        <v>96</v>
      </c>
      <c r="I38" s="6"/>
    </row>
    <row r="39" spans="1:9" ht="22.05" customHeight="1" x14ac:dyDescent="0.4">
      <c r="A39" s="7">
        <v>34</v>
      </c>
      <c r="B39" s="5" t="s">
        <v>33</v>
      </c>
      <c r="C39" s="10" t="s">
        <v>119</v>
      </c>
      <c r="D39" s="32">
        <v>16</v>
      </c>
      <c r="E39" s="11">
        <v>15</v>
      </c>
      <c r="F39" s="13">
        <v>10</v>
      </c>
      <c r="G39" s="11">
        <f t="shared" si="2"/>
        <v>41</v>
      </c>
      <c r="H39" s="11">
        <f t="shared" si="1"/>
        <v>82</v>
      </c>
      <c r="I39" s="6"/>
    </row>
    <row r="40" spans="1:9" ht="22.05" customHeight="1" x14ac:dyDescent="0.4">
      <c r="A40" s="7">
        <v>35</v>
      </c>
      <c r="B40" s="5" t="s">
        <v>63</v>
      </c>
      <c r="C40" s="10" t="s">
        <v>120</v>
      </c>
      <c r="D40" s="32">
        <v>4</v>
      </c>
      <c r="E40" s="11">
        <v>-1</v>
      </c>
      <c r="F40" s="13">
        <v>-1</v>
      </c>
      <c r="G40" s="11">
        <f t="shared" si="2"/>
        <v>2</v>
      </c>
      <c r="H40" s="11">
        <f t="shared" si="1"/>
        <v>4</v>
      </c>
      <c r="I40" s="6"/>
    </row>
    <row r="41" spans="1:9" ht="22.05" customHeight="1" x14ac:dyDescent="0.4">
      <c r="A41" s="7">
        <v>36</v>
      </c>
      <c r="B41" s="5" t="s">
        <v>51</v>
      </c>
      <c r="C41" s="10" t="s">
        <v>121</v>
      </c>
      <c r="D41" s="32">
        <v>16</v>
      </c>
      <c r="E41" s="11">
        <v>18</v>
      </c>
      <c r="F41" s="13">
        <v>15</v>
      </c>
      <c r="G41" s="11">
        <f t="shared" si="2"/>
        <v>49</v>
      </c>
      <c r="H41" s="11">
        <f t="shared" si="1"/>
        <v>98</v>
      </c>
      <c r="I41" s="6"/>
    </row>
    <row r="42" spans="1:9" ht="22.05" customHeight="1" x14ac:dyDescent="0.4">
      <c r="A42" s="7">
        <v>37</v>
      </c>
      <c r="B42" s="5" t="s">
        <v>36</v>
      </c>
      <c r="C42" s="10" t="s">
        <v>122</v>
      </c>
      <c r="D42" s="32">
        <v>16</v>
      </c>
      <c r="E42" s="11">
        <v>17</v>
      </c>
      <c r="F42" s="13">
        <v>10</v>
      </c>
      <c r="G42" s="11">
        <f t="shared" si="2"/>
        <v>43</v>
      </c>
      <c r="H42" s="11">
        <f t="shared" si="1"/>
        <v>86</v>
      </c>
      <c r="I42" s="6"/>
    </row>
    <row r="43" spans="1:9" ht="22.05" customHeight="1" x14ac:dyDescent="0.4">
      <c r="A43" s="7">
        <v>38</v>
      </c>
      <c r="B43" s="5" t="s">
        <v>52</v>
      </c>
      <c r="C43" s="10" t="s">
        <v>123</v>
      </c>
      <c r="D43" s="32">
        <v>16</v>
      </c>
      <c r="E43" s="11">
        <v>17</v>
      </c>
      <c r="F43" s="13">
        <v>3</v>
      </c>
      <c r="G43" s="11">
        <f t="shared" si="2"/>
        <v>36</v>
      </c>
      <c r="H43" s="11">
        <f t="shared" si="1"/>
        <v>72</v>
      </c>
      <c r="I43" s="6"/>
    </row>
    <row r="44" spans="1:9" ht="22.05" customHeight="1" x14ac:dyDescent="0.4">
      <c r="A44" s="7">
        <v>39</v>
      </c>
      <c r="B44" s="5" t="s">
        <v>16</v>
      </c>
      <c r="C44" s="10" t="s">
        <v>124</v>
      </c>
      <c r="D44" s="32">
        <v>18</v>
      </c>
      <c r="E44" s="11">
        <v>3</v>
      </c>
      <c r="F44" s="13">
        <v>4</v>
      </c>
      <c r="G44" s="11">
        <f t="shared" si="2"/>
        <v>25</v>
      </c>
      <c r="H44" s="11">
        <f t="shared" si="1"/>
        <v>50</v>
      </c>
      <c r="I44" s="6"/>
    </row>
    <row r="45" spans="1:9" ht="22.05" customHeight="1" x14ac:dyDescent="0.4">
      <c r="A45" s="7">
        <v>40</v>
      </c>
      <c r="B45" s="5" t="s">
        <v>28</v>
      </c>
      <c r="C45" s="10" t="s">
        <v>125</v>
      </c>
      <c r="D45" s="32">
        <v>14</v>
      </c>
      <c r="E45" s="11">
        <v>8</v>
      </c>
      <c r="F45" s="13">
        <v>1</v>
      </c>
      <c r="G45" s="11">
        <f t="shared" si="2"/>
        <v>23</v>
      </c>
      <c r="H45" s="11">
        <f t="shared" si="1"/>
        <v>46</v>
      </c>
      <c r="I45" s="6"/>
    </row>
    <row r="46" spans="1:9" ht="22.05" customHeight="1" x14ac:dyDescent="0.4">
      <c r="A46" s="7">
        <v>41</v>
      </c>
      <c r="B46" s="5" t="s">
        <v>24</v>
      </c>
      <c r="C46" s="10" t="s">
        <v>126</v>
      </c>
      <c r="D46" s="32">
        <v>16</v>
      </c>
      <c r="E46" s="11">
        <v>11</v>
      </c>
      <c r="F46" s="13">
        <v>5</v>
      </c>
      <c r="G46" s="11">
        <f t="shared" si="2"/>
        <v>32</v>
      </c>
      <c r="H46" s="11">
        <f t="shared" si="1"/>
        <v>64</v>
      </c>
      <c r="I46" s="6"/>
    </row>
    <row r="47" spans="1:9" ht="22.05" customHeight="1" x14ac:dyDescent="0.4">
      <c r="A47" s="7">
        <v>42</v>
      </c>
      <c r="B47" s="5" t="s">
        <v>64</v>
      </c>
      <c r="C47" s="10" t="s">
        <v>127</v>
      </c>
      <c r="D47" s="32">
        <v>18</v>
      </c>
      <c r="E47" s="11">
        <v>14</v>
      </c>
      <c r="F47" s="13">
        <v>7</v>
      </c>
      <c r="G47" s="11">
        <f t="shared" si="2"/>
        <v>39</v>
      </c>
      <c r="H47" s="11">
        <f t="shared" si="1"/>
        <v>78</v>
      </c>
      <c r="I47" s="6"/>
    </row>
    <row r="48" spans="1:9" ht="22.05" customHeight="1" x14ac:dyDescent="0.4">
      <c r="A48" s="7">
        <v>43</v>
      </c>
      <c r="B48" s="5" t="s">
        <v>19</v>
      </c>
      <c r="C48" s="10" t="s">
        <v>128</v>
      </c>
      <c r="D48" s="32">
        <v>8</v>
      </c>
      <c r="E48" s="11">
        <v>6</v>
      </c>
      <c r="F48" s="13">
        <v>-1</v>
      </c>
      <c r="G48" s="11">
        <f t="shared" si="2"/>
        <v>13</v>
      </c>
      <c r="H48" s="11">
        <f t="shared" si="1"/>
        <v>26</v>
      </c>
      <c r="I48" s="6"/>
    </row>
    <row r="49" spans="1:9" ht="22.05" customHeight="1" x14ac:dyDescent="0.4">
      <c r="A49" s="7">
        <v>44</v>
      </c>
      <c r="B49" s="5" t="s">
        <v>35</v>
      </c>
      <c r="C49" s="10" t="s">
        <v>129</v>
      </c>
      <c r="D49" s="32">
        <v>17</v>
      </c>
      <c r="E49" s="11">
        <v>5</v>
      </c>
      <c r="F49" s="13">
        <v>4</v>
      </c>
      <c r="G49" s="11">
        <f t="shared" si="2"/>
        <v>26</v>
      </c>
      <c r="H49" s="11">
        <f t="shared" si="1"/>
        <v>52</v>
      </c>
      <c r="I49" s="6"/>
    </row>
    <row r="50" spans="1:9" ht="22.05" customHeight="1" x14ac:dyDescent="0.4">
      <c r="A50" s="7">
        <v>45</v>
      </c>
      <c r="B50" s="5" t="s">
        <v>34</v>
      </c>
      <c r="C50" s="10" t="s">
        <v>130</v>
      </c>
      <c r="D50" s="32">
        <v>20</v>
      </c>
      <c r="E50" s="11">
        <v>10</v>
      </c>
      <c r="F50" s="13">
        <v>6</v>
      </c>
      <c r="G50" s="11">
        <f t="shared" si="2"/>
        <v>36</v>
      </c>
      <c r="H50" s="11">
        <f t="shared" si="1"/>
        <v>72</v>
      </c>
      <c r="I50" s="6"/>
    </row>
    <row r="51" spans="1:9" ht="22.05" customHeight="1" x14ac:dyDescent="0.4">
      <c r="A51" s="7">
        <v>46</v>
      </c>
      <c r="B51" s="5" t="s">
        <v>26</v>
      </c>
      <c r="C51" s="10" t="s">
        <v>131</v>
      </c>
      <c r="D51" s="32">
        <v>12</v>
      </c>
      <c r="E51" s="11">
        <v>5</v>
      </c>
      <c r="F51" s="13">
        <v>3</v>
      </c>
      <c r="G51" s="11">
        <f t="shared" si="2"/>
        <v>20</v>
      </c>
      <c r="H51" s="11">
        <f t="shared" si="1"/>
        <v>40</v>
      </c>
      <c r="I51" s="6"/>
    </row>
    <row r="52" spans="1:9" ht="22.05" customHeight="1" x14ac:dyDescent="0.4">
      <c r="A52" s="7">
        <v>47</v>
      </c>
      <c r="B52" s="5" t="s">
        <v>14</v>
      </c>
      <c r="C52" s="10" t="s">
        <v>132</v>
      </c>
      <c r="D52" s="32">
        <v>13</v>
      </c>
      <c r="E52" s="11">
        <v>9</v>
      </c>
      <c r="F52" s="13">
        <v>4</v>
      </c>
      <c r="G52" s="11">
        <f t="shared" si="2"/>
        <v>26</v>
      </c>
      <c r="H52" s="11">
        <f t="shared" si="1"/>
        <v>52</v>
      </c>
      <c r="I52" s="6"/>
    </row>
    <row r="53" spans="1:9" ht="22.05" customHeight="1" x14ac:dyDescent="0.4">
      <c r="A53" s="7">
        <v>48</v>
      </c>
      <c r="B53" s="5" t="s">
        <v>8</v>
      </c>
      <c r="C53" s="10" t="s">
        <v>133</v>
      </c>
      <c r="D53" s="32">
        <v>10</v>
      </c>
      <c r="E53" s="11">
        <v>4</v>
      </c>
      <c r="F53" s="13">
        <v>3</v>
      </c>
      <c r="G53" s="11">
        <f t="shared" si="2"/>
        <v>17</v>
      </c>
      <c r="H53" s="11">
        <f t="shared" si="1"/>
        <v>34</v>
      </c>
      <c r="I53" s="6"/>
    </row>
    <row r="54" spans="1:9" ht="22.05" customHeight="1" x14ac:dyDescent="0.4">
      <c r="A54" s="7">
        <v>49</v>
      </c>
      <c r="B54" s="5" t="s">
        <v>3</v>
      </c>
      <c r="C54" s="10" t="s">
        <v>134</v>
      </c>
      <c r="D54" s="32">
        <v>17</v>
      </c>
      <c r="E54" s="11">
        <v>15</v>
      </c>
      <c r="F54" s="13">
        <v>5</v>
      </c>
      <c r="G54" s="11">
        <f t="shared" si="2"/>
        <v>37</v>
      </c>
      <c r="H54" s="11">
        <f t="shared" si="1"/>
        <v>74</v>
      </c>
      <c r="I54" s="6"/>
    </row>
    <row r="55" spans="1:9" ht="22.05" customHeight="1" x14ac:dyDescent="0.4">
      <c r="A55" s="7">
        <v>50</v>
      </c>
      <c r="B55" s="5" t="s">
        <v>43</v>
      </c>
      <c r="C55" s="10" t="s">
        <v>135</v>
      </c>
      <c r="D55" s="32">
        <v>8</v>
      </c>
      <c r="E55" s="11">
        <v>8</v>
      </c>
      <c r="F55" s="13">
        <v>2</v>
      </c>
      <c r="G55" s="11">
        <f t="shared" si="2"/>
        <v>18</v>
      </c>
      <c r="H55" s="11">
        <f t="shared" si="1"/>
        <v>36</v>
      </c>
      <c r="I55" s="6"/>
    </row>
    <row r="56" spans="1:9" ht="22.05" customHeight="1" x14ac:dyDescent="0.4">
      <c r="A56" s="7">
        <v>51</v>
      </c>
      <c r="B56" s="5" t="s">
        <v>65</v>
      </c>
      <c r="C56" s="10" t="s">
        <v>136</v>
      </c>
      <c r="D56" s="32">
        <v>-1</v>
      </c>
      <c r="E56" s="11">
        <v>-1</v>
      </c>
      <c r="F56" s="13">
        <v>-1</v>
      </c>
      <c r="G56" s="11">
        <f t="shared" si="2"/>
        <v>-3</v>
      </c>
      <c r="H56" s="11">
        <f t="shared" si="1"/>
        <v>-6</v>
      </c>
      <c r="I56" s="6"/>
    </row>
    <row r="57" spans="1:9" ht="22.05" customHeight="1" x14ac:dyDescent="0.4">
      <c r="A57" s="7">
        <v>52</v>
      </c>
      <c r="B57" s="5" t="s">
        <v>21</v>
      </c>
      <c r="C57" s="10" t="s">
        <v>137</v>
      </c>
      <c r="D57" s="32">
        <v>17</v>
      </c>
      <c r="E57" s="11">
        <v>18</v>
      </c>
      <c r="F57" s="13">
        <v>13</v>
      </c>
      <c r="G57" s="11">
        <f t="shared" si="2"/>
        <v>48</v>
      </c>
      <c r="H57" s="11">
        <f t="shared" si="1"/>
        <v>96</v>
      </c>
      <c r="I57" s="6"/>
    </row>
    <row r="58" spans="1:9" ht="22.05" customHeight="1" x14ac:dyDescent="0.4">
      <c r="A58" s="7">
        <v>53</v>
      </c>
      <c r="B58" s="5" t="s">
        <v>37</v>
      </c>
      <c r="C58" s="10" t="s">
        <v>138</v>
      </c>
      <c r="D58" s="32">
        <v>9</v>
      </c>
      <c r="E58" s="11">
        <v>11</v>
      </c>
      <c r="F58" s="13">
        <v>3</v>
      </c>
      <c r="G58" s="11">
        <f t="shared" si="2"/>
        <v>23</v>
      </c>
      <c r="H58" s="11">
        <f t="shared" si="1"/>
        <v>46</v>
      </c>
      <c r="I58" s="6"/>
    </row>
    <row r="59" spans="1:9" ht="22.05" customHeight="1" x14ac:dyDescent="0.4">
      <c r="A59" s="7">
        <v>54</v>
      </c>
      <c r="B59" s="5" t="s">
        <v>66</v>
      </c>
      <c r="C59" s="10" t="s">
        <v>139</v>
      </c>
      <c r="D59" s="32">
        <v>-1</v>
      </c>
      <c r="E59" s="11">
        <v>-1</v>
      </c>
      <c r="F59" s="13">
        <v>-1</v>
      </c>
      <c r="G59" s="11">
        <f t="shared" si="2"/>
        <v>-3</v>
      </c>
      <c r="H59" s="11">
        <f t="shared" si="1"/>
        <v>-6</v>
      </c>
      <c r="I59" s="6"/>
    </row>
    <row r="60" spans="1:9" ht="22.05" customHeight="1" x14ac:dyDescent="0.4">
      <c r="A60" s="7">
        <v>55</v>
      </c>
      <c r="B60" s="5" t="s">
        <v>31</v>
      </c>
      <c r="C60" s="10" t="s">
        <v>140</v>
      </c>
      <c r="D60" s="32">
        <v>17</v>
      </c>
      <c r="E60" s="11">
        <v>8</v>
      </c>
      <c r="F60" s="13">
        <v>7</v>
      </c>
      <c r="G60" s="11">
        <f t="shared" si="2"/>
        <v>32</v>
      </c>
      <c r="H60" s="11">
        <f t="shared" si="1"/>
        <v>64</v>
      </c>
      <c r="I60" s="6"/>
    </row>
    <row r="61" spans="1:9" ht="22.05" customHeight="1" x14ac:dyDescent="0.4">
      <c r="A61" s="7">
        <v>56</v>
      </c>
      <c r="B61" s="5" t="s">
        <v>22</v>
      </c>
      <c r="C61" s="10" t="s">
        <v>141</v>
      </c>
      <c r="D61" s="32">
        <v>15</v>
      </c>
      <c r="E61" s="11">
        <v>13</v>
      </c>
      <c r="F61" s="13">
        <v>9</v>
      </c>
      <c r="G61" s="11">
        <f t="shared" si="2"/>
        <v>37</v>
      </c>
      <c r="H61" s="11">
        <f t="shared" si="1"/>
        <v>74</v>
      </c>
      <c r="I61" s="6"/>
    </row>
    <row r="62" spans="1:9" ht="22.05" customHeight="1" x14ac:dyDescent="0.4">
      <c r="A62" s="7">
        <v>57</v>
      </c>
      <c r="B62" s="5" t="s">
        <v>12</v>
      </c>
      <c r="C62" s="10" t="s">
        <v>142</v>
      </c>
      <c r="D62" s="32">
        <v>16</v>
      </c>
      <c r="E62" s="11">
        <v>11</v>
      </c>
      <c r="F62" s="13">
        <v>11</v>
      </c>
      <c r="G62" s="11">
        <f t="shared" si="2"/>
        <v>38</v>
      </c>
      <c r="H62" s="11">
        <f t="shared" si="1"/>
        <v>76</v>
      </c>
      <c r="I62" s="6"/>
    </row>
    <row r="63" spans="1:9" ht="22.05" customHeight="1" x14ac:dyDescent="0.4">
      <c r="A63" s="7">
        <v>58</v>
      </c>
      <c r="B63" s="5" t="s">
        <v>10</v>
      </c>
      <c r="C63" s="10" t="s">
        <v>143</v>
      </c>
      <c r="D63" s="32">
        <v>18</v>
      </c>
      <c r="E63" s="11">
        <v>12</v>
      </c>
      <c r="F63" s="13">
        <v>5</v>
      </c>
      <c r="G63" s="11">
        <f t="shared" si="2"/>
        <v>35</v>
      </c>
      <c r="H63" s="11">
        <f t="shared" si="1"/>
        <v>70</v>
      </c>
      <c r="I63" s="6"/>
    </row>
    <row r="64" spans="1:9" ht="22.05" customHeight="1" x14ac:dyDescent="0.4">
      <c r="A64" s="7">
        <v>59</v>
      </c>
      <c r="B64" s="5" t="s">
        <v>7</v>
      </c>
      <c r="C64" s="10" t="s">
        <v>144</v>
      </c>
      <c r="D64" s="32">
        <v>17</v>
      </c>
      <c r="E64" s="11">
        <v>11</v>
      </c>
      <c r="F64" s="13">
        <v>7</v>
      </c>
      <c r="G64" s="11">
        <f t="shared" si="2"/>
        <v>35</v>
      </c>
      <c r="H64" s="11">
        <f t="shared" si="1"/>
        <v>70</v>
      </c>
      <c r="I64" s="6"/>
    </row>
    <row r="65" spans="1:9" ht="22.05" customHeight="1" x14ac:dyDescent="0.4">
      <c r="A65" s="7">
        <v>60</v>
      </c>
      <c r="B65" s="5" t="s">
        <v>25</v>
      </c>
      <c r="C65" s="10" t="s">
        <v>145</v>
      </c>
      <c r="D65" s="32">
        <v>16</v>
      </c>
      <c r="E65" s="11">
        <v>18</v>
      </c>
      <c r="F65" s="13">
        <v>12</v>
      </c>
      <c r="G65" s="11">
        <f t="shared" si="2"/>
        <v>46</v>
      </c>
      <c r="H65" s="11">
        <f t="shared" si="1"/>
        <v>92</v>
      </c>
      <c r="I65" s="6"/>
    </row>
    <row r="66" spans="1:9" ht="22.05" customHeight="1" x14ac:dyDescent="0.4">
      <c r="A66" s="7">
        <v>61</v>
      </c>
      <c r="B66" s="5" t="s">
        <v>49</v>
      </c>
      <c r="C66" s="10" t="s">
        <v>146</v>
      </c>
      <c r="D66" s="32">
        <v>16</v>
      </c>
      <c r="E66" s="11">
        <v>-1</v>
      </c>
      <c r="F66" s="13">
        <v>-1</v>
      </c>
      <c r="G66" s="11">
        <f t="shared" si="2"/>
        <v>14</v>
      </c>
      <c r="H66" s="11">
        <f t="shared" si="1"/>
        <v>28</v>
      </c>
      <c r="I66" s="6"/>
    </row>
    <row r="67" spans="1:9" ht="22.05" customHeight="1" x14ac:dyDescent="0.4">
      <c r="A67" s="7">
        <v>62</v>
      </c>
      <c r="B67" s="5" t="s">
        <v>47</v>
      </c>
      <c r="C67" s="10" t="s">
        <v>147</v>
      </c>
      <c r="D67" s="32">
        <v>15</v>
      </c>
      <c r="E67" s="11">
        <v>3</v>
      </c>
      <c r="F67" s="13">
        <v>-1</v>
      </c>
      <c r="G67" s="11">
        <f t="shared" si="2"/>
        <v>17</v>
      </c>
      <c r="H67" s="11">
        <f t="shared" si="1"/>
        <v>34</v>
      </c>
      <c r="I67" s="6"/>
    </row>
    <row r="68" spans="1:9" ht="22.05" customHeight="1" x14ac:dyDescent="0.4">
      <c r="A68" s="7">
        <v>63</v>
      </c>
      <c r="B68" s="5" t="s">
        <v>18</v>
      </c>
      <c r="C68" s="10" t="s">
        <v>148</v>
      </c>
      <c r="D68" s="32">
        <v>6</v>
      </c>
      <c r="E68" s="11">
        <v>13</v>
      </c>
      <c r="F68" s="13">
        <v>10</v>
      </c>
      <c r="G68" s="11">
        <f t="shared" si="2"/>
        <v>29</v>
      </c>
      <c r="H68" s="11">
        <f t="shared" si="1"/>
        <v>58</v>
      </c>
      <c r="I68" s="6"/>
    </row>
    <row r="69" spans="1:9" ht="22.05" customHeight="1" x14ac:dyDescent="0.4">
      <c r="A69" s="7">
        <v>64</v>
      </c>
      <c r="B69" s="5" t="s">
        <v>67</v>
      </c>
      <c r="C69" s="10" t="s">
        <v>149</v>
      </c>
      <c r="D69" s="32">
        <v>15</v>
      </c>
      <c r="E69" s="11">
        <v>17</v>
      </c>
      <c r="F69" s="13">
        <v>10</v>
      </c>
      <c r="G69" s="11">
        <f t="shared" si="2"/>
        <v>42</v>
      </c>
      <c r="H69" s="11">
        <f t="shared" si="1"/>
        <v>84</v>
      </c>
      <c r="I69" s="6"/>
    </row>
    <row r="70" spans="1:9" ht="22.05" customHeight="1" x14ac:dyDescent="0.4">
      <c r="A70" s="7">
        <v>65</v>
      </c>
      <c r="B70" s="5" t="s">
        <v>50</v>
      </c>
      <c r="C70" s="10" t="s">
        <v>150</v>
      </c>
      <c r="D70" s="32">
        <v>-1</v>
      </c>
      <c r="E70" s="11">
        <v>-1</v>
      </c>
      <c r="F70" s="13">
        <v>-1</v>
      </c>
      <c r="G70" s="11">
        <f t="shared" ref="G70:G77" si="3">SUM(D70:F70)</f>
        <v>-3</v>
      </c>
      <c r="H70" s="11">
        <f t="shared" si="1"/>
        <v>-6</v>
      </c>
      <c r="I70" s="6"/>
    </row>
    <row r="71" spans="1:9" ht="22.05" customHeight="1" x14ac:dyDescent="0.4">
      <c r="A71" s="7">
        <v>66</v>
      </c>
      <c r="B71" s="5" t="s">
        <v>46</v>
      </c>
      <c r="C71" s="10" t="s">
        <v>151</v>
      </c>
      <c r="D71" s="32">
        <v>-1</v>
      </c>
      <c r="E71" s="11">
        <v>-1</v>
      </c>
      <c r="F71" s="13">
        <v>-1</v>
      </c>
      <c r="G71" s="11">
        <f t="shared" si="3"/>
        <v>-3</v>
      </c>
      <c r="H71" s="11">
        <f t="shared" ref="H71:H77" si="4">ROUNDUP(100*G71/50,0)</f>
        <v>-6</v>
      </c>
      <c r="I71" s="6"/>
    </row>
    <row r="72" spans="1:9" ht="22.05" customHeight="1" x14ac:dyDescent="0.4">
      <c r="A72" s="7">
        <v>67</v>
      </c>
      <c r="B72" s="5" t="s">
        <v>225</v>
      </c>
      <c r="C72" s="10" t="s">
        <v>186</v>
      </c>
      <c r="D72" s="32">
        <v>17</v>
      </c>
      <c r="E72" s="11">
        <v>18</v>
      </c>
      <c r="F72" s="13">
        <v>12</v>
      </c>
      <c r="G72" s="11">
        <f t="shared" si="3"/>
        <v>47</v>
      </c>
      <c r="H72" s="11">
        <f t="shared" si="4"/>
        <v>94</v>
      </c>
      <c r="I72" s="6"/>
    </row>
    <row r="73" spans="1:9" ht="22.05" customHeight="1" x14ac:dyDescent="0.4">
      <c r="A73" s="7">
        <v>68</v>
      </c>
      <c r="B73" s="5" t="s">
        <v>220</v>
      </c>
      <c r="C73" s="10" t="s">
        <v>152</v>
      </c>
      <c r="D73" s="32">
        <v>11</v>
      </c>
      <c r="E73" s="11">
        <v>17</v>
      </c>
      <c r="F73" s="13">
        <v>12</v>
      </c>
      <c r="G73" s="11">
        <f t="shared" si="3"/>
        <v>40</v>
      </c>
      <c r="H73" s="11">
        <f t="shared" si="4"/>
        <v>80</v>
      </c>
      <c r="I73" s="6"/>
    </row>
    <row r="74" spans="1:9" ht="22.05" customHeight="1" x14ac:dyDescent="0.4">
      <c r="A74" s="7">
        <v>69</v>
      </c>
      <c r="B74" s="5" t="s">
        <v>221</v>
      </c>
      <c r="C74" s="10" t="s">
        <v>153</v>
      </c>
      <c r="D74" s="32">
        <v>13</v>
      </c>
      <c r="E74" s="11">
        <v>12</v>
      </c>
      <c r="F74" s="13">
        <v>6</v>
      </c>
      <c r="G74" s="11">
        <f t="shared" si="3"/>
        <v>31</v>
      </c>
      <c r="H74" s="11">
        <f t="shared" si="4"/>
        <v>62</v>
      </c>
      <c r="I74" s="6"/>
    </row>
    <row r="75" spans="1:9" ht="22.05" customHeight="1" x14ac:dyDescent="0.4">
      <c r="A75" s="7">
        <v>70</v>
      </c>
      <c r="B75" s="5" t="s">
        <v>222</v>
      </c>
      <c r="C75" s="10" t="s">
        <v>155</v>
      </c>
      <c r="D75" s="32">
        <v>8</v>
      </c>
      <c r="E75" s="11">
        <v>3</v>
      </c>
      <c r="F75" s="13">
        <v>4</v>
      </c>
      <c r="G75" s="11">
        <f t="shared" si="3"/>
        <v>15</v>
      </c>
      <c r="H75" s="11">
        <f t="shared" si="4"/>
        <v>30</v>
      </c>
      <c r="I75" s="6"/>
    </row>
    <row r="76" spans="1:9" ht="22.05" customHeight="1" x14ac:dyDescent="0.4">
      <c r="A76" s="7">
        <v>71</v>
      </c>
      <c r="B76" s="5" t="s">
        <v>223</v>
      </c>
      <c r="C76" s="10" t="s">
        <v>187</v>
      </c>
      <c r="D76" s="32">
        <v>15</v>
      </c>
      <c r="E76" s="11">
        <v>-1</v>
      </c>
      <c r="F76" s="13">
        <v>-1</v>
      </c>
      <c r="G76" s="11">
        <f t="shared" si="3"/>
        <v>13</v>
      </c>
      <c r="H76" s="11">
        <f t="shared" si="4"/>
        <v>26</v>
      </c>
      <c r="I76" s="6"/>
    </row>
    <row r="77" spans="1:9" ht="22.05" customHeight="1" x14ac:dyDescent="0.4">
      <c r="A77" s="7">
        <v>72</v>
      </c>
      <c r="B77" s="5" t="s">
        <v>224</v>
      </c>
      <c r="C77" s="10" t="s">
        <v>157</v>
      </c>
      <c r="D77" s="32">
        <v>15</v>
      </c>
      <c r="E77" s="11">
        <v>1</v>
      </c>
      <c r="F77" s="13">
        <v>5</v>
      </c>
      <c r="G77" s="11">
        <f t="shared" si="3"/>
        <v>21</v>
      </c>
      <c r="H77" s="11">
        <f t="shared" si="4"/>
        <v>42</v>
      </c>
      <c r="I77" s="6"/>
    </row>
    <row r="79" spans="1:9" ht="22.05" customHeight="1" x14ac:dyDescent="0.4">
      <c r="C79" s="2" t="s">
        <v>83</v>
      </c>
      <c r="D79" s="11">
        <f>COUNTIF(D6:D77,"&gt;=0")</f>
        <v>64</v>
      </c>
      <c r="E79" s="11">
        <f t="shared" ref="E79:F79" si="5">COUNTIF(E6:E77,"&gt;=0")</f>
        <v>61</v>
      </c>
      <c r="F79" s="11">
        <f t="shared" si="5"/>
        <v>58</v>
      </c>
      <c r="G79" s="11"/>
      <c r="H79" s="11"/>
    </row>
    <row r="80" spans="1:9" ht="22.05" customHeight="1" x14ac:dyDescent="0.4">
      <c r="C80" s="2" t="s">
        <v>84</v>
      </c>
      <c r="D80" s="11">
        <f>ROUNDUP(AVERAGE(D6:D77),0)</f>
        <v>13</v>
      </c>
      <c r="E80" s="11">
        <f t="shared" ref="E80:H80" si="6">ROUNDUP(AVERAGE(E6:E77),0)</f>
        <v>9</v>
      </c>
      <c r="F80" s="11">
        <f t="shared" si="6"/>
        <v>6</v>
      </c>
      <c r="G80" s="11">
        <f t="shared" si="6"/>
        <v>27</v>
      </c>
      <c r="H80" s="11">
        <f t="shared" si="6"/>
        <v>53</v>
      </c>
    </row>
    <row r="82" spans="4:4" ht="22.05" customHeight="1" x14ac:dyDescent="0.3">
      <c r="D82" s="3" t="s">
        <v>159</v>
      </c>
    </row>
  </sheetData>
  <mergeCells count="4">
    <mergeCell ref="A1:C1"/>
    <mergeCell ref="G1:G3"/>
    <mergeCell ref="H1:H3"/>
    <mergeCell ref="A2:C2"/>
  </mergeCells>
  <conditionalFormatting sqref="E6:F77">
    <cfRule type="cellIs" dxfId="11" priority="3" operator="equal">
      <formula>-1</formula>
    </cfRule>
  </conditionalFormatting>
  <conditionalFormatting sqref="H6:H77">
    <cfRule type="cellIs" dxfId="10" priority="2" operator="lessThan">
      <formula>60</formula>
    </cfRule>
  </conditionalFormatting>
  <conditionalFormatting sqref="D6:D77">
    <cfRule type="cellIs" dxfId="9" priority="1" operator="equal">
      <formula>-1</formula>
    </cfRule>
  </conditionalFormatting>
  <pageMargins left="0.15748031496062992" right="0.15748031496062992" top="0.47244094488188981" bottom="0.15748031496062992" header="0.23622047244094491" footer="0.19685039370078741"/>
  <pageSetup paperSize="9" scale="48" orientation="landscape" r:id="rId1"/>
  <rowBreaks count="1" manualBreakCount="1">
    <brk id="4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7"/>
  <sheetViews>
    <sheetView topLeftCell="A67" workbookViewId="0">
      <selection activeCell="J72" sqref="J72"/>
    </sheetView>
  </sheetViews>
  <sheetFormatPr defaultRowHeight="14.4" x14ac:dyDescent="0.3"/>
  <cols>
    <col min="1" max="1" width="8.5546875" bestFit="1" customWidth="1"/>
    <col min="2" max="2" width="17.109375" bestFit="1" customWidth="1"/>
    <col min="3" max="3" width="66.5546875" bestFit="1" customWidth="1"/>
    <col min="5" max="5" width="11.5546875" bestFit="1" customWidth="1"/>
    <col min="8" max="8" width="10" bestFit="1" customWidth="1"/>
    <col min="9" max="9" width="12.44140625" bestFit="1" customWidth="1"/>
    <col min="11" max="11" width="43.6640625" bestFit="1" customWidth="1"/>
    <col min="12" max="12" width="21.5546875" bestFit="1" customWidth="1"/>
  </cols>
  <sheetData>
    <row r="2" spans="1:11" x14ac:dyDescent="0.3">
      <c r="D2" s="41" t="s">
        <v>173</v>
      </c>
      <c r="E2" s="41" t="s">
        <v>174</v>
      </c>
      <c r="F2" s="41" t="s">
        <v>175</v>
      </c>
      <c r="G2" s="42"/>
      <c r="H2" s="42"/>
      <c r="I2" s="42"/>
      <c r="J2" s="42"/>
    </row>
    <row r="3" spans="1:11" x14ac:dyDescent="0.3">
      <c r="D3" s="41" t="s">
        <v>179</v>
      </c>
      <c r="E3" s="41" t="s">
        <v>180</v>
      </c>
      <c r="F3" s="41" t="s">
        <v>181</v>
      </c>
      <c r="G3" s="42"/>
      <c r="H3" s="42"/>
      <c r="I3" s="42"/>
      <c r="J3" s="42"/>
    </row>
    <row r="4" spans="1:11" x14ac:dyDescent="0.3">
      <c r="D4" s="41" t="s">
        <v>176</v>
      </c>
      <c r="E4" s="41" t="s">
        <v>177</v>
      </c>
      <c r="F4" s="41" t="s">
        <v>178</v>
      </c>
      <c r="G4" s="41" t="s">
        <v>77</v>
      </c>
      <c r="H4" s="41" t="s">
        <v>182</v>
      </c>
      <c r="I4" s="41" t="s">
        <v>183</v>
      </c>
      <c r="J4" s="41" t="s">
        <v>77</v>
      </c>
    </row>
    <row r="5" spans="1:11" ht="21" x14ac:dyDescent="0.3">
      <c r="A5" s="33" t="s">
        <v>54</v>
      </c>
      <c r="B5" s="34" t="s">
        <v>55</v>
      </c>
      <c r="C5" s="38" t="s">
        <v>158</v>
      </c>
      <c r="D5" s="41">
        <v>5</v>
      </c>
      <c r="E5" s="41">
        <v>5</v>
      </c>
      <c r="F5" s="41">
        <v>5</v>
      </c>
      <c r="G5" s="41">
        <v>15</v>
      </c>
      <c r="H5" s="41">
        <v>10</v>
      </c>
      <c r="I5" s="41">
        <v>5</v>
      </c>
      <c r="J5" s="42">
        <f>SUM(G5:I5)</f>
        <v>30</v>
      </c>
    </row>
    <row r="6" spans="1:11" ht="21" x14ac:dyDescent="0.3">
      <c r="A6" s="35">
        <v>1</v>
      </c>
      <c r="B6" s="36" t="s">
        <v>6</v>
      </c>
      <c r="C6" s="39" t="s">
        <v>86</v>
      </c>
      <c r="D6" s="42">
        <v>4</v>
      </c>
      <c r="E6" s="42">
        <v>5</v>
      </c>
      <c r="F6" s="42">
        <v>4</v>
      </c>
      <c r="G6" s="42">
        <f>SUM(D6:F6)</f>
        <v>13</v>
      </c>
      <c r="H6" s="42">
        <v>8</v>
      </c>
      <c r="I6" s="42">
        <v>5</v>
      </c>
      <c r="J6" s="42">
        <f t="shared" ref="J6:J69" si="0">SUM(G6:I6)</f>
        <v>26</v>
      </c>
    </row>
    <row r="7" spans="1:11" ht="21" x14ac:dyDescent="0.3">
      <c r="A7" s="35">
        <v>2</v>
      </c>
      <c r="B7" s="36" t="s">
        <v>13</v>
      </c>
      <c r="C7" s="39" t="s">
        <v>87</v>
      </c>
      <c r="D7" s="42">
        <v>3</v>
      </c>
      <c r="E7" s="42">
        <v>3</v>
      </c>
      <c r="F7" s="42">
        <v>4.5</v>
      </c>
      <c r="G7" s="42">
        <f t="shared" ref="G7:G70" si="1">SUM(D7:F7)</f>
        <v>10.5</v>
      </c>
      <c r="H7" s="42">
        <v>7.5</v>
      </c>
      <c r="I7" s="42">
        <v>5</v>
      </c>
      <c r="J7" s="42">
        <f t="shared" si="0"/>
        <v>23</v>
      </c>
    </row>
    <row r="8" spans="1:11" ht="21" x14ac:dyDescent="0.3">
      <c r="A8" s="35">
        <v>3</v>
      </c>
      <c r="B8" s="36" t="s">
        <v>56</v>
      </c>
      <c r="C8" s="39" t="s">
        <v>88</v>
      </c>
      <c r="D8" s="42">
        <v>4</v>
      </c>
      <c r="E8" s="42">
        <v>2</v>
      </c>
      <c r="F8" s="42">
        <v>2.5</v>
      </c>
      <c r="G8" s="42">
        <f t="shared" si="1"/>
        <v>8.5</v>
      </c>
      <c r="H8" s="42">
        <v>6</v>
      </c>
      <c r="I8" s="42">
        <v>5</v>
      </c>
      <c r="J8" s="42">
        <f t="shared" si="0"/>
        <v>19.5</v>
      </c>
    </row>
    <row r="9" spans="1:11" ht="21" x14ac:dyDescent="0.3">
      <c r="A9" s="35">
        <v>4</v>
      </c>
      <c r="B9" s="36" t="s">
        <v>11</v>
      </c>
      <c r="C9" s="39" t="s">
        <v>89</v>
      </c>
      <c r="D9" s="42">
        <v>4</v>
      </c>
      <c r="E9" s="42">
        <v>4</v>
      </c>
      <c r="F9" s="42">
        <v>5</v>
      </c>
      <c r="G9" s="42">
        <f t="shared" si="1"/>
        <v>13</v>
      </c>
      <c r="H9" s="42">
        <v>8.5</v>
      </c>
      <c r="I9" s="42">
        <v>5</v>
      </c>
      <c r="J9" s="42">
        <f t="shared" si="0"/>
        <v>26.5</v>
      </c>
    </row>
    <row r="10" spans="1:11" ht="21" x14ac:dyDescent="0.3">
      <c r="A10" s="35">
        <v>5</v>
      </c>
      <c r="B10" s="36" t="s">
        <v>30</v>
      </c>
      <c r="C10" s="39" t="s">
        <v>90</v>
      </c>
      <c r="D10" s="42">
        <v>4</v>
      </c>
      <c r="E10" s="42">
        <v>5</v>
      </c>
      <c r="F10" s="42">
        <v>3</v>
      </c>
      <c r="G10" s="42">
        <f t="shared" si="1"/>
        <v>12</v>
      </c>
      <c r="H10" s="42">
        <v>8.5</v>
      </c>
      <c r="I10" s="42">
        <v>5</v>
      </c>
      <c r="J10" s="42">
        <f t="shared" si="0"/>
        <v>25.5</v>
      </c>
    </row>
    <row r="11" spans="1:11" ht="21" x14ac:dyDescent="0.3">
      <c r="A11" s="35">
        <v>6</v>
      </c>
      <c r="B11" s="36" t="s">
        <v>20</v>
      </c>
      <c r="C11" s="39" t="s">
        <v>91</v>
      </c>
      <c r="D11" s="42">
        <v>4</v>
      </c>
      <c r="E11" s="42">
        <v>2.5</v>
      </c>
      <c r="F11" s="42">
        <v>5</v>
      </c>
      <c r="G11" s="42">
        <f t="shared" si="1"/>
        <v>11.5</v>
      </c>
      <c r="H11" s="42">
        <v>7</v>
      </c>
      <c r="I11" s="42">
        <v>5</v>
      </c>
      <c r="J11" s="42">
        <f t="shared" si="0"/>
        <v>23.5</v>
      </c>
    </row>
    <row r="12" spans="1:11" ht="21" x14ac:dyDescent="0.3">
      <c r="A12" s="35">
        <v>7</v>
      </c>
      <c r="B12" s="36" t="s">
        <v>32</v>
      </c>
      <c r="C12" s="39" t="s">
        <v>92</v>
      </c>
      <c r="D12" s="42">
        <v>5</v>
      </c>
      <c r="E12" s="42">
        <v>4</v>
      </c>
      <c r="F12" s="42">
        <v>3</v>
      </c>
      <c r="G12" s="42">
        <f t="shared" si="1"/>
        <v>12</v>
      </c>
      <c r="H12" s="42">
        <v>7</v>
      </c>
      <c r="I12" s="42">
        <v>5</v>
      </c>
      <c r="J12" s="42">
        <f t="shared" si="0"/>
        <v>24</v>
      </c>
    </row>
    <row r="13" spans="1:11" ht="21" x14ac:dyDescent="0.3">
      <c r="A13" s="35">
        <v>8</v>
      </c>
      <c r="B13" s="36" t="s">
        <v>2</v>
      </c>
      <c r="C13" s="39" t="s">
        <v>93</v>
      </c>
      <c r="D13" s="42">
        <v>5</v>
      </c>
      <c r="E13" s="42">
        <v>5</v>
      </c>
      <c r="F13" s="42">
        <v>4</v>
      </c>
      <c r="G13" s="42">
        <f t="shared" si="1"/>
        <v>14</v>
      </c>
      <c r="H13" s="42">
        <v>9</v>
      </c>
      <c r="I13" s="42">
        <v>5</v>
      </c>
      <c r="J13" s="42">
        <f t="shared" si="0"/>
        <v>28</v>
      </c>
    </row>
    <row r="14" spans="1:11" ht="21" x14ac:dyDescent="0.3">
      <c r="A14" s="35">
        <v>9</v>
      </c>
      <c r="B14" s="36" t="s">
        <v>53</v>
      </c>
      <c r="C14" s="39" t="s">
        <v>94</v>
      </c>
      <c r="D14" s="42">
        <v>4</v>
      </c>
      <c r="E14" s="42">
        <v>2</v>
      </c>
      <c r="F14" s="42">
        <v>2</v>
      </c>
      <c r="G14" s="42">
        <f t="shared" si="1"/>
        <v>8</v>
      </c>
      <c r="H14" s="42">
        <v>7.5</v>
      </c>
      <c r="I14" s="42">
        <v>5</v>
      </c>
      <c r="J14" s="42">
        <f t="shared" si="0"/>
        <v>20.5</v>
      </c>
      <c r="K14" t="s">
        <v>196</v>
      </c>
    </row>
    <row r="15" spans="1:11" ht="21" x14ac:dyDescent="0.3">
      <c r="A15" s="35">
        <v>10</v>
      </c>
      <c r="B15" s="36" t="s">
        <v>0</v>
      </c>
      <c r="C15" s="39" t="s">
        <v>95</v>
      </c>
      <c r="D15" s="42">
        <v>5</v>
      </c>
      <c r="E15" s="42">
        <v>5</v>
      </c>
      <c r="F15" s="42">
        <v>5</v>
      </c>
      <c r="G15" s="42">
        <f t="shared" si="1"/>
        <v>15</v>
      </c>
      <c r="H15" s="42">
        <v>9</v>
      </c>
      <c r="I15" s="42">
        <v>5</v>
      </c>
      <c r="J15" s="42">
        <f t="shared" si="0"/>
        <v>29</v>
      </c>
    </row>
    <row r="16" spans="1:11" ht="21" x14ac:dyDescent="0.3">
      <c r="A16" s="35">
        <v>11</v>
      </c>
      <c r="B16" s="36" t="s">
        <v>23</v>
      </c>
      <c r="C16" s="39" t="s">
        <v>96</v>
      </c>
      <c r="D16" s="42">
        <v>4</v>
      </c>
      <c r="E16" s="42">
        <v>2</v>
      </c>
      <c r="F16" s="42">
        <v>2</v>
      </c>
      <c r="G16" s="42">
        <f t="shared" si="1"/>
        <v>8</v>
      </c>
      <c r="H16" s="42">
        <v>8</v>
      </c>
      <c r="I16" s="42">
        <v>5</v>
      </c>
      <c r="J16" s="42">
        <f t="shared" si="0"/>
        <v>21</v>
      </c>
      <c r="K16" t="s">
        <v>203</v>
      </c>
    </row>
    <row r="17" spans="1:12" ht="21" x14ac:dyDescent="0.3">
      <c r="A17" s="35">
        <v>12</v>
      </c>
      <c r="B17" s="36" t="s">
        <v>48</v>
      </c>
      <c r="C17" s="39" t="s">
        <v>97</v>
      </c>
      <c r="D17" s="42">
        <v>5</v>
      </c>
      <c r="E17" s="42">
        <v>5</v>
      </c>
      <c r="F17" s="42">
        <v>5</v>
      </c>
      <c r="G17" s="42">
        <f t="shared" si="1"/>
        <v>15</v>
      </c>
      <c r="H17" s="42">
        <v>9.5</v>
      </c>
      <c r="I17" s="42">
        <v>5</v>
      </c>
      <c r="J17" s="42">
        <f t="shared" si="0"/>
        <v>29.5</v>
      </c>
    </row>
    <row r="18" spans="1:12" ht="21" x14ac:dyDescent="0.3">
      <c r="A18" s="35">
        <v>13</v>
      </c>
      <c r="B18" s="36" t="s">
        <v>17</v>
      </c>
      <c r="C18" s="39" t="s">
        <v>98</v>
      </c>
      <c r="D18" s="42">
        <v>5</v>
      </c>
      <c r="E18" s="42">
        <v>4</v>
      </c>
      <c r="F18" s="42">
        <v>4.5</v>
      </c>
      <c r="G18" s="42">
        <f t="shared" si="1"/>
        <v>13.5</v>
      </c>
      <c r="H18" s="42">
        <v>8</v>
      </c>
      <c r="I18" s="42">
        <v>5</v>
      </c>
      <c r="J18" s="42">
        <f t="shared" si="0"/>
        <v>26.5</v>
      </c>
    </row>
    <row r="19" spans="1:12" ht="21" x14ac:dyDescent="0.3">
      <c r="A19" s="35">
        <v>14</v>
      </c>
      <c r="B19" s="36" t="s">
        <v>57</v>
      </c>
      <c r="C19" s="39" t="s">
        <v>99</v>
      </c>
      <c r="D19" s="42">
        <v>4</v>
      </c>
      <c r="E19" s="42">
        <v>4.5</v>
      </c>
      <c r="F19" s="42">
        <v>1.5</v>
      </c>
      <c r="G19" s="42">
        <f t="shared" si="1"/>
        <v>10</v>
      </c>
      <c r="H19" s="42">
        <v>7</v>
      </c>
      <c r="I19" s="42">
        <v>5</v>
      </c>
      <c r="J19" s="42">
        <f t="shared" si="0"/>
        <v>22</v>
      </c>
      <c r="K19" t="s">
        <v>202</v>
      </c>
    </row>
    <row r="20" spans="1:12" ht="21" x14ac:dyDescent="0.3">
      <c r="A20" s="35">
        <v>15</v>
      </c>
      <c r="B20" s="36" t="s">
        <v>9</v>
      </c>
      <c r="C20" s="39" t="s">
        <v>100</v>
      </c>
      <c r="D20" s="42">
        <v>4</v>
      </c>
      <c r="E20" s="42">
        <v>5</v>
      </c>
      <c r="F20" s="42">
        <v>5</v>
      </c>
      <c r="G20" s="42">
        <f t="shared" si="1"/>
        <v>14</v>
      </c>
      <c r="H20" s="42">
        <v>10</v>
      </c>
      <c r="I20" s="42">
        <v>5</v>
      </c>
      <c r="J20" s="42">
        <f t="shared" si="0"/>
        <v>29</v>
      </c>
    </row>
    <row r="21" spans="1:12" ht="21" x14ac:dyDescent="0.3">
      <c r="A21" s="35">
        <v>16</v>
      </c>
      <c r="B21" s="36" t="s">
        <v>58</v>
      </c>
      <c r="C21" s="39" t="s">
        <v>101</v>
      </c>
      <c r="D21" s="42">
        <v>3</v>
      </c>
      <c r="E21" s="42">
        <v>1</v>
      </c>
      <c r="F21" s="42">
        <v>4</v>
      </c>
      <c r="G21" s="42">
        <f t="shared" si="1"/>
        <v>8</v>
      </c>
      <c r="H21" s="42">
        <v>5.5</v>
      </c>
      <c r="I21" s="42">
        <v>5</v>
      </c>
      <c r="J21" s="42">
        <f t="shared" si="0"/>
        <v>18.5</v>
      </c>
      <c r="K21" t="s">
        <v>195</v>
      </c>
    </row>
    <row r="22" spans="1:12" ht="21" x14ac:dyDescent="0.3">
      <c r="A22" s="35">
        <v>17</v>
      </c>
      <c r="B22" s="36" t="s">
        <v>44</v>
      </c>
      <c r="C22" s="39" t="s">
        <v>102</v>
      </c>
      <c r="D22" s="42">
        <v>3</v>
      </c>
      <c r="E22" s="42">
        <v>1</v>
      </c>
      <c r="F22" s="42">
        <v>3</v>
      </c>
      <c r="G22" s="42">
        <f t="shared" si="1"/>
        <v>7</v>
      </c>
      <c r="H22" s="42">
        <v>8.5</v>
      </c>
      <c r="I22" s="42">
        <v>5</v>
      </c>
      <c r="J22" s="42">
        <f t="shared" si="0"/>
        <v>20.5</v>
      </c>
      <c r="K22" t="s">
        <v>197</v>
      </c>
    </row>
    <row r="23" spans="1:12" ht="21" x14ac:dyDescent="0.3">
      <c r="A23" s="35">
        <v>18</v>
      </c>
      <c r="B23" s="36" t="s">
        <v>41</v>
      </c>
      <c r="C23" s="39" t="s">
        <v>103</v>
      </c>
      <c r="D23" s="42">
        <v>4</v>
      </c>
      <c r="E23" s="42">
        <v>5</v>
      </c>
      <c r="F23" s="42">
        <v>5</v>
      </c>
      <c r="G23" s="42">
        <f t="shared" si="1"/>
        <v>14</v>
      </c>
      <c r="H23" s="42">
        <v>8</v>
      </c>
      <c r="I23" s="42">
        <v>5</v>
      </c>
      <c r="J23" s="42">
        <f t="shared" si="0"/>
        <v>27</v>
      </c>
    </row>
    <row r="24" spans="1:12" ht="21" x14ac:dyDescent="0.3">
      <c r="A24" s="35">
        <v>19</v>
      </c>
      <c r="B24" s="36" t="s">
        <v>59</v>
      </c>
      <c r="C24" s="39" t="s">
        <v>104</v>
      </c>
      <c r="D24" s="42">
        <v>0.5</v>
      </c>
      <c r="E24" s="42"/>
      <c r="F24" s="42">
        <v>1</v>
      </c>
      <c r="G24" s="42">
        <f t="shared" si="1"/>
        <v>1.5</v>
      </c>
      <c r="H24" s="42">
        <v>4.5</v>
      </c>
      <c r="I24" s="42">
        <v>5</v>
      </c>
      <c r="J24" s="42">
        <f t="shared" si="0"/>
        <v>11</v>
      </c>
      <c r="K24" t="s">
        <v>198</v>
      </c>
      <c r="L24" t="s">
        <v>199</v>
      </c>
    </row>
    <row r="25" spans="1:12" ht="21" x14ac:dyDescent="0.3">
      <c r="A25" s="35">
        <v>20</v>
      </c>
      <c r="B25" s="36" t="s">
        <v>38</v>
      </c>
      <c r="C25" s="39" t="s">
        <v>105</v>
      </c>
      <c r="D25" s="42">
        <v>3</v>
      </c>
      <c r="E25" s="42">
        <v>0.5</v>
      </c>
      <c r="F25" s="42">
        <v>2.5</v>
      </c>
      <c r="G25" s="42">
        <f t="shared" si="1"/>
        <v>6</v>
      </c>
      <c r="H25" s="42">
        <v>5.5</v>
      </c>
      <c r="I25" s="42">
        <v>5</v>
      </c>
      <c r="J25" s="42">
        <f t="shared" si="0"/>
        <v>16.5</v>
      </c>
      <c r="K25" t="s">
        <v>200</v>
      </c>
    </row>
    <row r="26" spans="1:12" ht="21" x14ac:dyDescent="0.3">
      <c r="A26" s="35">
        <v>21</v>
      </c>
      <c r="B26" s="36" t="s">
        <v>45</v>
      </c>
      <c r="C26" s="39" t="s">
        <v>106</v>
      </c>
      <c r="D26" s="42">
        <v>3</v>
      </c>
      <c r="E26" s="42">
        <v>3</v>
      </c>
      <c r="F26" s="42">
        <v>5</v>
      </c>
      <c r="G26" s="42">
        <f t="shared" si="1"/>
        <v>11</v>
      </c>
      <c r="H26" s="42">
        <v>6</v>
      </c>
      <c r="I26" s="42">
        <v>5</v>
      </c>
      <c r="J26" s="42">
        <f t="shared" si="0"/>
        <v>22</v>
      </c>
    </row>
    <row r="27" spans="1:12" ht="21" x14ac:dyDescent="0.3">
      <c r="A27" s="35">
        <v>22</v>
      </c>
      <c r="B27" s="36" t="s">
        <v>15</v>
      </c>
      <c r="C27" s="39" t="s">
        <v>107</v>
      </c>
      <c r="D27" s="42">
        <v>4</v>
      </c>
      <c r="E27" s="42">
        <v>5</v>
      </c>
      <c r="F27" s="42">
        <v>4</v>
      </c>
      <c r="G27" s="42">
        <f t="shared" si="1"/>
        <v>13</v>
      </c>
      <c r="H27" s="42">
        <v>8.5</v>
      </c>
      <c r="I27" s="42">
        <v>5</v>
      </c>
      <c r="J27" s="42">
        <f t="shared" si="0"/>
        <v>26.5</v>
      </c>
    </row>
    <row r="28" spans="1:12" ht="21" x14ac:dyDescent="0.3">
      <c r="A28" s="35">
        <v>23</v>
      </c>
      <c r="B28" s="36" t="s">
        <v>60</v>
      </c>
      <c r="C28" s="39" t="s">
        <v>108</v>
      </c>
      <c r="D28" s="42">
        <v>4</v>
      </c>
      <c r="E28" s="42">
        <v>3</v>
      </c>
      <c r="F28" s="42">
        <v>2</v>
      </c>
      <c r="G28" s="42">
        <f t="shared" si="1"/>
        <v>9</v>
      </c>
      <c r="H28" s="42">
        <v>3</v>
      </c>
      <c r="I28" s="42">
        <v>5</v>
      </c>
      <c r="J28" s="42">
        <f t="shared" si="0"/>
        <v>17</v>
      </c>
      <c r="K28" t="s">
        <v>201</v>
      </c>
    </row>
    <row r="29" spans="1:12" ht="21" x14ac:dyDescent="0.3">
      <c r="A29" s="35">
        <v>24</v>
      </c>
      <c r="B29" s="36" t="s">
        <v>5</v>
      </c>
      <c r="C29" s="39" t="s">
        <v>109</v>
      </c>
      <c r="D29" s="42">
        <v>2</v>
      </c>
      <c r="E29" s="42">
        <v>3</v>
      </c>
      <c r="F29" s="42">
        <v>3</v>
      </c>
      <c r="G29" s="42">
        <f t="shared" si="1"/>
        <v>8</v>
      </c>
      <c r="H29" s="42">
        <v>6.5</v>
      </c>
      <c r="I29" s="42">
        <v>5</v>
      </c>
      <c r="J29" s="42">
        <f t="shared" si="0"/>
        <v>19.5</v>
      </c>
      <c r="K29" t="s">
        <v>214</v>
      </c>
    </row>
    <row r="30" spans="1:12" ht="21" x14ac:dyDescent="0.3">
      <c r="A30" s="35">
        <v>25</v>
      </c>
      <c r="B30" s="36" t="s">
        <v>42</v>
      </c>
      <c r="C30" s="39" t="s">
        <v>110</v>
      </c>
      <c r="D30" s="42">
        <v>4</v>
      </c>
      <c r="E30" s="42">
        <v>3</v>
      </c>
      <c r="F30" s="42">
        <v>3</v>
      </c>
      <c r="G30" s="42">
        <f t="shared" si="1"/>
        <v>10</v>
      </c>
      <c r="H30" s="42">
        <v>6</v>
      </c>
      <c r="I30" s="42">
        <v>5</v>
      </c>
      <c r="J30" s="42">
        <f t="shared" si="0"/>
        <v>21</v>
      </c>
      <c r="K30" t="s">
        <v>204</v>
      </c>
    </row>
    <row r="31" spans="1:12" ht="21" x14ac:dyDescent="0.3">
      <c r="A31" s="35">
        <v>26</v>
      </c>
      <c r="B31" s="36" t="s">
        <v>39</v>
      </c>
      <c r="C31" s="39" t="s">
        <v>111</v>
      </c>
      <c r="D31" s="42">
        <v>3</v>
      </c>
      <c r="E31" s="42">
        <v>5</v>
      </c>
      <c r="F31" s="42">
        <v>5</v>
      </c>
      <c r="G31" s="42">
        <f t="shared" si="1"/>
        <v>13</v>
      </c>
      <c r="H31" s="42">
        <v>7.5</v>
      </c>
      <c r="I31" s="42">
        <v>5</v>
      </c>
      <c r="J31" s="42">
        <f t="shared" si="0"/>
        <v>25.5</v>
      </c>
    </row>
    <row r="32" spans="1:12" ht="21" x14ac:dyDescent="0.3">
      <c r="A32" s="35">
        <v>27</v>
      </c>
      <c r="B32" s="36" t="s">
        <v>61</v>
      </c>
      <c r="C32" s="39" t="s">
        <v>112</v>
      </c>
      <c r="D32" s="42">
        <v>4</v>
      </c>
      <c r="E32" s="42">
        <v>3</v>
      </c>
      <c r="F32" s="42">
        <v>5</v>
      </c>
      <c r="G32" s="42">
        <f t="shared" si="1"/>
        <v>12</v>
      </c>
      <c r="H32" s="42">
        <v>7</v>
      </c>
      <c r="I32" s="42">
        <v>5</v>
      </c>
      <c r="J32" s="42">
        <f t="shared" si="0"/>
        <v>24</v>
      </c>
    </row>
    <row r="33" spans="1:11" ht="21" x14ac:dyDescent="0.3">
      <c r="A33" s="35">
        <v>28</v>
      </c>
      <c r="B33" s="36" t="s">
        <v>27</v>
      </c>
      <c r="C33" s="39" t="s">
        <v>113</v>
      </c>
      <c r="D33" s="42">
        <v>3</v>
      </c>
      <c r="E33" s="42"/>
      <c r="F33" s="42">
        <v>4</v>
      </c>
      <c r="G33" s="42">
        <f t="shared" si="1"/>
        <v>7</v>
      </c>
      <c r="H33" s="42">
        <v>6.5</v>
      </c>
      <c r="I33" s="42">
        <v>5</v>
      </c>
      <c r="J33" s="42">
        <f t="shared" si="0"/>
        <v>18.5</v>
      </c>
    </row>
    <row r="34" spans="1:11" ht="21" x14ac:dyDescent="0.3">
      <c r="A34" s="35">
        <v>29</v>
      </c>
      <c r="B34" s="36" t="s">
        <v>4</v>
      </c>
      <c r="C34" s="39" t="s">
        <v>114</v>
      </c>
      <c r="D34" s="42">
        <v>5</v>
      </c>
      <c r="E34" s="42">
        <v>5</v>
      </c>
      <c r="F34" s="42">
        <v>4</v>
      </c>
      <c r="G34" s="42">
        <f t="shared" si="1"/>
        <v>14</v>
      </c>
      <c r="H34" s="42">
        <v>9.5</v>
      </c>
      <c r="I34" s="42">
        <v>5</v>
      </c>
      <c r="J34" s="42">
        <f t="shared" si="0"/>
        <v>28.5</v>
      </c>
    </row>
    <row r="35" spans="1:11" ht="21" x14ac:dyDescent="0.3">
      <c r="A35" s="35">
        <v>30</v>
      </c>
      <c r="B35" s="36" t="s">
        <v>29</v>
      </c>
      <c r="C35" s="39" t="s">
        <v>115</v>
      </c>
      <c r="D35" s="42">
        <v>3</v>
      </c>
      <c r="E35" s="42">
        <v>4</v>
      </c>
      <c r="F35" s="42">
        <v>4</v>
      </c>
      <c r="G35" s="42">
        <f t="shared" si="1"/>
        <v>11</v>
      </c>
      <c r="H35" s="42">
        <v>8</v>
      </c>
      <c r="I35" s="42">
        <v>5</v>
      </c>
      <c r="J35" s="42">
        <f t="shared" si="0"/>
        <v>24</v>
      </c>
    </row>
    <row r="36" spans="1:11" ht="21" x14ac:dyDescent="0.3">
      <c r="A36" s="35">
        <v>31</v>
      </c>
      <c r="B36" s="36" t="s">
        <v>40</v>
      </c>
      <c r="C36" s="39" t="s">
        <v>116</v>
      </c>
      <c r="D36" s="42">
        <v>4</v>
      </c>
      <c r="E36" s="42">
        <v>2</v>
      </c>
      <c r="F36" s="42">
        <v>3</v>
      </c>
      <c r="G36" s="42">
        <f t="shared" si="1"/>
        <v>9</v>
      </c>
      <c r="H36" s="42">
        <v>6.5</v>
      </c>
      <c r="I36" s="42">
        <v>5</v>
      </c>
      <c r="J36" s="42">
        <f t="shared" si="0"/>
        <v>20.5</v>
      </c>
      <c r="K36" t="s">
        <v>202</v>
      </c>
    </row>
    <row r="37" spans="1:11" ht="21" x14ac:dyDescent="0.3">
      <c r="A37" s="35">
        <v>32</v>
      </c>
      <c r="B37" s="36" t="s">
        <v>62</v>
      </c>
      <c r="C37" s="39" t="s">
        <v>117</v>
      </c>
      <c r="D37" s="42">
        <v>3</v>
      </c>
      <c r="E37" s="42">
        <v>2</v>
      </c>
      <c r="F37" s="42">
        <v>1</v>
      </c>
      <c r="G37" s="42">
        <f t="shared" si="1"/>
        <v>6</v>
      </c>
      <c r="H37" s="42">
        <v>6</v>
      </c>
      <c r="I37" s="42">
        <v>5</v>
      </c>
      <c r="J37" s="42">
        <f t="shared" si="0"/>
        <v>17</v>
      </c>
      <c r="K37" t="s">
        <v>205</v>
      </c>
    </row>
    <row r="38" spans="1:11" ht="21" x14ac:dyDescent="0.3">
      <c r="A38" s="35">
        <v>33</v>
      </c>
      <c r="B38" s="36" t="s">
        <v>1</v>
      </c>
      <c r="C38" s="39" t="s">
        <v>118</v>
      </c>
      <c r="D38" s="42">
        <v>5</v>
      </c>
      <c r="E38" s="42">
        <v>5</v>
      </c>
      <c r="F38" s="42">
        <v>5</v>
      </c>
      <c r="G38" s="42">
        <f t="shared" si="1"/>
        <v>15</v>
      </c>
      <c r="H38" s="42">
        <v>9.5</v>
      </c>
      <c r="I38" s="42">
        <v>5</v>
      </c>
      <c r="J38" s="42">
        <f t="shared" si="0"/>
        <v>29.5</v>
      </c>
    </row>
    <row r="39" spans="1:11" ht="21" x14ac:dyDescent="0.3">
      <c r="A39" s="35">
        <v>34</v>
      </c>
      <c r="B39" s="36" t="s">
        <v>33</v>
      </c>
      <c r="C39" s="39" t="s">
        <v>119</v>
      </c>
      <c r="D39" s="42">
        <v>2</v>
      </c>
      <c r="E39" s="42">
        <v>4</v>
      </c>
      <c r="F39" s="42">
        <v>5</v>
      </c>
      <c r="G39" s="42">
        <f t="shared" si="1"/>
        <v>11</v>
      </c>
      <c r="H39" s="42">
        <v>8</v>
      </c>
      <c r="I39" s="42">
        <v>5</v>
      </c>
      <c r="J39" s="42">
        <f t="shared" si="0"/>
        <v>24</v>
      </c>
    </row>
    <row r="40" spans="1:11" ht="21" x14ac:dyDescent="0.3">
      <c r="A40" s="35">
        <v>35</v>
      </c>
      <c r="B40" s="36" t="s">
        <v>63</v>
      </c>
      <c r="C40" s="39" t="s">
        <v>120</v>
      </c>
      <c r="D40" s="42">
        <v>3</v>
      </c>
      <c r="E40" s="42">
        <v>2</v>
      </c>
      <c r="F40" s="42">
        <v>4</v>
      </c>
      <c r="G40" s="42">
        <f t="shared" si="1"/>
        <v>9</v>
      </c>
      <c r="H40" s="42">
        <v>4.5</v>
      </c>
      <c r="I40" s="42">
        <v>5</v>
      </c>
      <c r="J40" s="42">
        <f t="shared" si="0"/>
        <v>18.5</v>
      </c>
    </row>
    <row r="41" spans="1:11" ht="21" x14ac:dyDescent="0.3">
      <c r="A41" s="35">
        <v>36</v>
      </c>
      <c r="B41" s="36" t="s">
        <v>51</v>
      </c>
      <c r="C41" s="39" t="s">
        <v>121</v>
      </c>
      <c r="D41" s="42">
        <v>5</v>
      </c>
      <c r="E41" s="42">
        <v>3</v>
      </c>
      <c r="F41" s="42">
        <v>5</v>
      </c>
      <c r="G41" s="42">
        <f t="shared" si="1"/>
        <v>13</v>
      </c>
      <c r="H41" s="42">
        <v>8</v>
      </c>
      <c r="I41" s="42">
        <v>5</v>
      </c>
      <c r="J41" s="42">
        <f t="shared" si="0"/>
        <v>26</v>
      </c>
    </row>
    <row r="42" spans="1:11" ht="21" x14ac:dyDescent="0.3">
      <c r="A42" s="35">
        <v>37</v>
      </c>
      <c r="B42" s="36" t="s">
        <v>36</v>
      </c>
      <c r="C42" s="39" t="s">
        <v>122</v>
      </c>
      <c r="D42" s="42">
        <v>5</v>
      </c>
      <c r="E42" s="42">
        <v>5</v>
      </c>
      <c r="F42" s="42">
        <v>5</v>
      </c>
      <c r="G42" s="42">
        <f t="shared" si="1"/>
        <v>15</v>
      </c>
      <c r="H42" s="42">
        <v>9.5</v>
      </c>
      <c r="I42" s="42">
        <v>5</v>
      </c>
      <c r="J42" s="42">
        <f t="shared" si="0"/>
        <v>29.5</v>
      </c>
    </row>
    <row r="43" spans="1:11" ht="21" x14ac:dyDescent="0.3">
      <c r="A43" s="35">
        <v>38</v>
      </c>
      <c r="B43" s="36" t="s">
        <v>52</v>
      </c>
      <c r="C43" s="39" t="s">
        <v>123</v>
      </c>
      <c r="D43" s="42">
        <v>3</v>
      </c>
      <c r="E43" s="42">
        <v>4</v>
      </c>
      <c r="F43" s="42">
        <v>5</v>
      </c>
      <c r="G43" s="42">
        <f t="shared" si="1"/>
        <v>12</v>
      </c>
      <c r="H43" s="42">
        <v>7.5</v>
      </c>
      <c r="I43" s="42">
        <v>5</v>
      </c>
      <c r="J43" s="42">
        <f t="shared" si="0"/>
        <v>24.5</v>
      </c>
    </row>
    <row r="44" spans="1:11" ht="21" x14ac:dyDescent="0.3">
      <c r="A44" s="35">
        <v>39</v>
      </c>
      <c r="B44" s="36" t="s">
        <v>16</v>
      </c>
      <c r="C44" s="39" t="s">
        <v>124</v>
      </c>
      <c r="D44" s="42">
        <v>3</v>
      </c>
      <c r="E44" s="42">
        <v>3</v>
      </c>
      <c r="F44" s="42">
        <v>5</v>
      </c>
      <c r="G44" s="42">
        <f t="shared" si="1"/>
        <v>11</v>
      </c>
      <c r="H44" s="42">
        <v>6.5</v>
      </c>
      <c r="I44" s="42">
        <v>5</v>
      </c>
      <c r="J44" s="42">
        <f t="shared" si="0"/>
        <v>22.5</v>
      </c>
    </row>
    <row r="45" spans="1:11" ht="21" x14ac:dyDescent="0.3">
      <c r="A45" s="35">
        <v>40</v>
      </c>
      <c r="B45" s="36" t="s">
        <v>28</v>
      </c>
      <c r="C45" s="39" t="s">
        <v>125</v>
      </c>
      <c r="D45" s="42">
        <v>5</v>
      </c>
      <c r="E45" s="42">
        <v>2</v>
      </c>
      <c r="F45" s="42">
        <v>5</v>
      </c>
      <c r="G45" s="42">
        <f t="shared" si="1"/>
        <v>12</v>
      </c>
      <c r="H45" s="42">
        <v>7.5</v>
      </c>
      <c r="I45" s="42">
        <v>5</v>
      </c>
      <c r="J45" s="42">
        <f t="shared" si="0"/>
        <v>24.5</v>
      </c>
    </row>
    <row r="46" spans="1:11" ht="21" x14ac:dyDescent="0.3">
      <c r="A46" s="35">
        <v>41</v>
      </c>
      <c r="B46" s="36" t="s">
        <v>24</v>
      </c>
      <c r="C46" s="39" t="s">
        <v>126</v>
      </c>
      <c r="D46" s="42">
        <v>5</v>
      </c>
      <c r="E46" s="42">
        <v>2</v>
      </c>
      <c r="F46" s="42">
        <v>5</v>
      </c>
      <c r="G46" s="42">
        <f t="shared" si="1"/>
        <v>12</v>
      </c>
      <c r="H46" s="42">
        <v>8</v>
      </c>
      <c r="I46" s="42">
        <v>5</v>
      </c>
      <c r="J46" s="42">
        <f t="shared" si="0"/>
        <v>25</v>
      </c>
    </row>
    <row r="47" spans="1:11" ht="21" x14ac:dyDescent="0.3">
      <c r="A47" s="35">
        <v>42</v>
      </c>
      <c r="B47" s="36" t="s">
        <v>64</v>
      </c>
      <c r="C47" s="39" t="s">
        <v>127</v>
      </c>
      <c r="D47" s="42">
        <v>4</v>
      </c>
      <c r="E47" s="42">
        <v>5</v>
      </c>
      <c r="F47" s="42">
        <v>4</v>
      </c>
      <c r="G47" s="42">
        <f t="shared" si="1"/>
        <v>13</v>
      </c>
      <c r="H47" s="42">
        <v>8.5</v>
      </c>
      <c r="I47" s="42">
        <v>5</v>
      </c>
      <c r="J47" s="42">
        <f t="shared" si="0"/>
        <v>26.5</v>
      </c>
    </row>
    <row r="48" spans="1:11" ht="21" x14ac:dyDescent="0.3">
      <c r="A48" s="35">
        <v>43</v>
      </c>
      <c r="B48" s="36" t="s">
        <v>19</v>
      </c>
      <c r="C48" s="39" t="s">
        <v>128</v>
      </c>
      <c r="D48" s="42">
        <v>5</v>
      </c>
      <c r="E48" s="42">
        <v>5</v>
      </c>
      <c r="F48" s="42">
        <v>4</v>
      </c>
      <c r="G48" s="42">
        <f t="shared" si="1"/>
        <v>14</v>
      </c>
      <c r="H48" s="42">
        <v>7.5</v>
      </c>
      <c r="I48" s="42">
        <v>5</v>
      </c>
      <c r="J48" s="42">
        <f t="shared" si="0"/>
        <v>26.5</v>
      </c>
    </row>
    <row r="49" spans="1:12" ht="21" x14ac:dyDescent="0.3">
      <c r="A49" s="35">
        <v>44</v>
      </c>
      <c r="B49" s="36" t="s">
        <v>35</v>
      </c>
      <c r="C49" s="39" t="s">
        <v>129</v>
      </c>
      <c r="D49" s="42">
        <v>4</v>
      </c>
      <c r="E49" s="42">
        <v>4</v>
      </c>
      <c r="F49" s="42">
        <v>5</v>
      </c>
      <c r="G49" s="42">
        <f t="shared" si="1"/>
        <v>13</v>
      </c>
      <c r="H49" s="42">
        <v>8.5</v>
      </c>
      <c r="I49" s="42">
        <v>5</v>
      </c>
      <c r="J49" s="42">
        <f t="shared" si="0"/>
        <v>26.5</v>
      </c>
    </row>
    <row r="50" spans="1:12" ht="21" x14ac:dyDescent="0.3">
      <c r="A50" s="35">
        <v>45</v>
      </c>
      <c r="B50" s="36" t="s">
        <v>34</v>
      </c>
      <c r="C50" s="39" t="s">
        <v>130</v>
      </c>
      <c r="D50" s="42">
        <v>4</v>
      </c>
      <c r="E50" s="42">
        <v>4</v>
      </c>
      <c r="F50" s="42">
        <v>5</v>
      </c>
      <c r="G50" s="42">
        <f t="shared" si="1"/>
        <v>13</v>
      </c>
      <c r="H50" s="42">
        <v>8.5</v>
      </c>
      <c r="I50" s="42">
        <v>5</v>
      </c>
      <c r="J50" s="42">
        <f t="shared" si="0"/>
        <v>26.5</v>
      </c>
    </row>
    <row r="51" spans="1:12" ht="21" x14ac:dyDescent="0.3">
      <c r="A51" s="35">
        <v>46</v>
      </c>
      <c r="B51" s="36" t="s">
        <v>26</v>
      </c>
      <c r="C51" s="39" t="s">
        <v>131</v>
      </c>
      <c r="D51" s="42">
        <v>4</v>
      </c>
      <c r="E51" s="42">
        <v>2</v>
      </c>
      <c r="F51" s="42">
        <v>4</v>
      </c>
      <c r="G51" s="42">
        <f t="shared" si="1"/>
        <v>10</v>
      </c>
      <c r="H51" s="42">
        <v>6</v>
      </c>
      <c r="I51" s="42">
        <v>5</v>
      </c>
      <c r="J51" s="42">
        <f t="shared" si="0"/>
        <v>21</v>
      </c>
      <c r="K51" t="s">
        <v>215</v>
      </c>
    </row>
    <row r="52" spans="1:12" ht="21" x14ac:dyDescent="0.3">
      <c r="A52" s="35">
        <v>47</v>
      </c>
      <c r="B52" s="36" t="s">
        <v>14</v>
      </c>
      <c r="C52" s="39" t="s">
        <v>132</v>
      </c>
      <c r="D52" s="42">
        <v>5</v>
      </c>
      <c r="E52" s="42">
        <v>5</v>
      </c>
      <c r="F52" s="42">
        <v>4</v>
      </c>
      <c r="G52" s="42">
        <f t="shared" si="1"/>
        <v>14</v>
      </c>
      <c r="H52" s="42">
        <v>8.5</v>
      </c>
      <c r="I52" s="42">
        <v>5</v>
      </c>
      <c r="J52" s="42">
        <f t="shared" si="0"/>
        <v>27.5</v>
      </c>
    </row>
    <row r="53" spans="1:12" ht="21" x14ac:dyDescent="0.3">
      <c r="A53" s="35">
        <v>48</v>
      </c>
      <c r="B53" s="36" t="s">
        <v>8</v>
      </c>
      <c r="C53" s="39" t="s">
        <v>133</v>
      </c>
      <c r="D53" s="42">
        <v>1</v>
      </c>
      <c r="E53" s="42">
        <v>1</v>
      </c>
      <c r="F53" s="42">
        <v>0</v>
      </c>
      <c r="G53" s="42">
        <f t="shared" si="1"/>
        <v>2</v>
      </c>
      <c r="H53" s="42">
        <v>4.5</v>
      </c>
      <c r="I53" s="42">
        <v>5</v>
      </c>
      <c r="J53" s="42">
        <f t="shared" si="0"/>
        <v>11.5</v>
      </c>
      <c r="K53" t="s">
        <v>194</v>
      </c>
      <c r="L53" t="s">
        <v>199</v>
      </c>
    </row>
    <row r="54" spans="1:12" ht="21" x14ac:dyDescent="0.3">
      <c r="A54" s="35">
        <v>49</v>
      </c>
      <c r="B54" s="36" t="s">
        <v>3</v>
      </c>
      <c r="C54" s="39" t="s">
        <v>134</v>
      </c>
      <c r="D54" s="42">
        <v>4</v>
      </c>
      <c r="E54" s="42">
        <v>5</v>
      </c>
      <c r="F54" s="42">
        <v>4</v>
      </c>
      <c r="G54" s="42">
        <f t="shared" si="1"/>
        <v>13</v>
      </c>
      <c r="H54" s="42">
        <v>8</v>
      </c>
      <c r="I54" s="42">
        <v>5</v>
      </c>
      <c r="J54" s="42">
        <f t="shared" si="0"/>
        <v>26</v>
      </c>
    </row>
    <row r="55" spans="1:12" ht="21" x14ac:dyDescent="0.3">
      <c r="A55" s="35">
        <v>50</v>
      </c>
      <c r="B55" s="36" t="s">
        <v>43</v>
      </c>
      <c r="C55" s="39" t="s">
        <v>135</v>
      </c>
      <c r="D55" s="42">
        <v>1</v>
      </c>
      <c r="E55" s="42">
        <v>1</v>
      </c>
      <c r="F55" s="42">
        <v>1</v>
      </c>
      <c r="G55" s="42">
        <f t="shared" si="1"/>
        <v>3</v>
      </c>
      <c r="H55" s="42">
        <v>4.5</v>
      </c>
      <c r="I55" s="42">
        <v>5</v>
      </c>
      <c r="J55" s="42">
        <f t="shared" si="0"/>
        <v>12.5</v>
      </c>
      <c r="K55" t="s">
        <v>206</v>
      </c>
    </row>
    <row r="56" spans="1:12" ht="21" x14ac:dyDescent="0.3">
      <c r="A56" s="35">
        <v>51</v>
      </c>
      <c r="B56" s="36" t="s">
        <v>65</v>
      </c>
      <c r="C56" s="39" t="s">
        <v>136</v>
      </c>
      <c r="D56" s="42"/>
      <c r="E56" s="42"/>
      <c r="F56" s="42">
        <v>0</v>
      </c>
      <c r="G56" s="42">
        <f t="shared" si="1"/>
        <v>0</v>
      </c>
      <c r="H56" s="42">
        <v>7.5</v>
      </c>
      <c r="I56" s="42">
        <v>5</v>
      </c>
      <c r="J56" s="42">
        <f t="shared" si="0"/>
        <v>12.5</v>
      </c>
      <c r="K56" t="s">
        <v>207</v>
      </c>
      <c r="L56" t="s">
        <v>199</v>
      </c>
    </row>
    <row r="57" spans="1:12" ht="21" x14ac:dyDescent="0.3">
      <c r="A57" s="35">
        <v>52</v>
      </c>
      <c r="B57" s="36" t="s">
        <v>21</v>
      </c>
      <c r="C57" s="39" t="s">
        <v>137</v>
      </c>
      <c r="D57" s="42">
        <v>4</v>
      </c>
      <c r="E57" s="42">
        <v>5</v>
      </c>
      <c r="F57" s="42">
        <v>5</v>
      </c>
      <c r="G57" s="42">
        <f t="shared" si="1"/>
        <v>14</v>
      </c>
      <c r="H57" s="42">
        <v>8.5</v>
      </c>
      <c r="I57" s="42">
        <v>5</v>
      </c>
      <c r="J57" s="42">
        <f t="shared" si="0"/>
        <v>27.5</v>
      </c>
    </row>
    <row r="58" spans="1:12" ht="21" x14ac:dyDescent="0.3">
      <c r="A58" s="35">
        <v>53</v>
      </c>
      <c r="B58" s="36" t="s">
        <v>37</v>
      </c>
      <c r="C58" s="39" t="s">
        <v>138</v>
      </c>
      <c r="D58" s="42">
        <v>4</v>
      </c>
      <c r="E58" s="42">
        <v>1</v>
      </c>
      <c r="F58" s="42">
        <v>3</v>
      </c>
      <c r="G58" s="42">
        <f t="shared" si="1"/>
        <v>8</v>
      </c>
      <c r="H58" s="42">
        <v>5.5</v>
      </c>
      <c r="I58" s="42">
        <v>5</v>
      </c>
      <c r="J58" s="42">
        <f t="shared" si="0"/>
        <v>18.5</v>
      </c>
      <c r="K58" t="s">
        <v>208</v>
      </c>
    </row>
    <row r="59" spans="1:12" ht="21" x14ac:dyDescent="0.3">
      <c r="A59" s="35">
        <v>54</v>
      </c>
      <c r="B59" s="36" t="s">
        <v>66</v>
      </c>
      <c r="C59" s="39" t="s">
        <v>139</v>
      </c>
      <c r="D59" s="42">
        <v>4</v>
      </c>
      <c r="E59" s="42">
        <v>2</v>
      </c>
      <c r="F59" s="42">
        <v>3</v>
      </c>
      <c r="G59" s="42">
        <f t="shared" si="1"/>
        <v>9</v>
      </c>
      <c r="H59" s="42">
        <v>4</v>
      </c>
      <c r="I59" s="42">
        <v>5</v>
      </c>
      <c r="J59" s="42">
        <f t="shared" si="0"/>
        <v>18</v>
      </c>
      <c r="K59" t="s">
        <v>209</v>
      </c>
    </row>
    <row r="60" spans="1:12" ht="21" x14ac:dyDescent="0.3">
      <c r="A60" s="35">
        <v>55</v>
      </c>
      <c r="B60" s="36" t="s">
        <v>31</v>
      </c>
      <c r="C60" s="39" t="s">
        <v>140</v>
      </c>
      <c r="D60" s="42">
        <v>4.5</v>
      </c>
      <c r="E60" s="42">
        <v>4.5</v>
      </c>
      <c r="F60" s="42">
        <v>5</v>
      </c>
      <c r="G60" s="42">
        <f t="shared" si="1"/>
        <v>14</v>
      </c>
      <c r="H60" s="42">
        <v>8.5</v>
      </c>
      <c r="I60" s="42">
        <v>5</v>
      </c>
      <c r="J60" s="42">
        <f t="shared" si="0"/>
        <v>27.5</v>
      </c>
    </row>
    <row r="61" spans="1:12" ht="21" x14ac:dyDescent="0.3">
      <c r="A61" s="35">
        <v>56</v>
      </c>
      <c r="B61" s="36" t="s">
        <v>22</v>
      </c>
      <c r="C61" s="39" t="s">
        <v>141</v>
      </c>
      <c r="D61" s="42">
        <v>4</v>
      </c>
      <c r="E61" s="42">
        <v>4</v>
      </c>
      <c r="F61" s="42">
        <v>5</v>
      </c>
      <c r="G61" s="42">
        <f t="shared" si="1"/>
        <v>13</v>
      </c>
      <c r="H61" s="42">
        <v>8</v>
      </c>
      <c r="I61" s="42">
        <v>5</v>
      </c>
      <c r="J61" s="42">
        <f t="shared" si="0"/>
        <v>26</v>
      </c>
    </row>
    <row r="62" spans="1:12" ht="21" x14ac:dyDescent="0.3">
      <c r="A62" s="35">
        <v>57</v>
      </c>
      <c r="B62" s="36" t="s">
        <v>12</v>
      </c>
      <c r="C62" s="39" t="s">
        <v>142</v>
      </c>
      <c r="D62" s="42">
        <v>4</v>
      </c>
      <c r="E62" s="42">
        <v>5</v>
      </c>
      <c r="F62" s="42">
        <v>5</v>
      </c>
      <c r="G62" s="42">
        <f t="shared" si="1"/>
        <v>14</v>
      </c>
      <c r="H62" s="42">
        <v>8.5</v>
      </c>
      <c r="I62" s="42">
        <v>5</v>
      </c>
      <c r="J62" s="42">
        <f t="shared" si="0"/>
        <v>27.5</v>
      </c>
    </row>
    <row r="63" spans="1:12" ht="21" x14ac:dyDescent="0.3">
      <c r="A63" s="35">
        <v>58</v>
      </c>
      <c r="B63" s="36" t="s">
        <v>10</v>
      </c>
      <c r="C63" s="39" t="s">
        <v>143</v>
      </c>
      <c r="D63" s="42">
        <v>2</v>
      </c>
      <c r="E63" s="42">
        <v>1</v>
      </c>
      <c r="F63" s="42">
        <v>1</v>
      </c>
      <c r="G63" s="42">
        <f t="shared" si="1"/>
        <v>4</v>
      </c>
      <c r="H63" s="42">
        <v>7</v>
      </c>
      <c r="I63" s="42">
        <v>5</v>
      </c>
      <c r="J63" s="42">
        <f t="shared" si="0"/>
        <v>16</v>
      </c>
    </row>
    <row r="64" spans="1:12" ht="21" x14ac:dyDescent="0.3">
      <c r="A64" s="35">
        <v>59</v>
      </c>
      <c r="B64" s="36" t="s">
        <v>7</v>
      </c>
      <c r="C64" s="39" t="s">
        <v>144</v>
      </c>
      <c r="D64" s="42">
        <v>5</v>
      </c>
      <c r="E64" s="42">
        <v>5</v>
      </c>
      <c r="F64" s="42">
        <v>5</v>
      </c>
      <c r="G64" s="42">
        <f t="shared" si="1"/>
        <v>15</v>
      </c>
      <c r="H64" s="42">
        <v>9.5</v>
      </c>
      <c r="I64" s="42">
        <v>5</v>
      </c>
      <c r="J64" s="42">
        <f t="shared" si="0"/>
        <v>29.5</v>
      </c>
    </row>
    <row r="65" spans="1:12" ht="21" x14ac:dyDescent="0.3">
      <c r="A65" s="35">
        <v>60</v>
      </c>
      <c r="B65" s="36" t="s">
        <v>25</v>
      </c>
      <c r="C65" s="39" t="s">
        <v>145</v>
      </c>
      <c r="D65" s="42">
        <v>3</v>
      </c>
      <c r="E65" s="42">
        <v>1</v>
      </c>
      <c r="F65" s="42">
        <v>4</v>
      </c>
      <c r="G65" s="42">
        <f t="shared" si="1"/>
        <v>8</v>
      </c>
      <c r="H65" s="42">
        <v>7.5</v>
      </c>
      <c r="I65" s="42">
        <v>5</v>
      </c>
      <c r="J65" s="42">
        <f t="shared" si="0"/>
        <v>20.5</v>
      </c>
      <c r="K65" t="s">
        <v>211</v>
      </c>
    </row>
    <row r="66" spans="1:12" ht="21" x14ac:dyDescent="0.3">
      <c r="A66" s="35">
        <v>61</v>
      </c>
      <c r="B66" s="36" t="s">
        <v>49</v>
      </c>
      <c r="C66" s="39" t="s">
        <v>146</v>
      </c>
      <c r="D66" s="42">
        <v>4</v>
      </c>
      <c r="E66" s="42">
        <v>3</v>
      </c>
      <c r="F66" s="42">
        <v>4</v>
      </c>
      <c r="G66" s="42">
        <f t="shared" si="1"/>
        <v>11</v>
      </c>
      <c r="H66" s="42">
        <v>8.5</v>
      </c>
      <c r="I66" s="42">
        <v>5</v>
      </c>
      <c r="J66" s="42">
        <f t="shared" si="0"/>
        <v>24.5</v>
      </c>
    </row>
    <row r="67" spans="1:12" ht="21" x14ac:dyDescent="0.3">
      <c r="A67" s="35">
        <v>62</v>
      </c>
      <c r="B67" s="36" t="s">
        <v>47</v>
      </c>
      <c r="C67" s="39" t="s">
        <v>147</v>
      </c>
      <c r="D67" s="42">
        <v>5</v>
      </c>
      <c r="E67" s="42">
        <v>2</v>
      </c>
      <c r="F67" s="42">
        <v>3</v>
      </c>
      <c r="G67" s="42">
        <f t="shared" si="1"/>
        <v>10</v>
      </c>
      <c r="H67" s="42">
        <v>7</v>
      </c>
      <c r="I67" s="42">
        <v>5</v>
      </c>
      <c r="J67" s="42">
        <f t="shared" si="0"/>
        <v>22</v>
      </c>
      <c r="K67" t="s">
        <v>210</v>
      </c>
    </row>
    <row r="68" spans="1:12" ht="21" x14ac:dyDescent="0.3">
      <c r="A68" s="35">
        <v>63</v>
      </c>
      <c r="B68" s="36" t="s">
        <v>18</v>
      </c>
      <c r="C68" s="39" t="s">
        <v>148</v>
      </c>
      <c r="D68" s="42">
        <v>5</v>
      </c>
      <c r="E68" s="42">
        <v>3</v>
      </c>
      <c r="F68" s="42">
        <v>4</v>
      </c>
      <c r="G68" s="42">
        <f t="shared" si="1"/>
        <v>12</v>
      </c>
      <c r="H68" s="42">
        <v>9</v>
      </c>
      <c r="I68" s="42">
        <v>5</v>
      </c>
      <c r="J68" s="42">
        <f t="shared" si="0"/>
        <v>26</v>
      </c>
    </row>
    <row r="69" spans="1:12" ht="21" x14ac:dyDescent="0.3">
      <c r="A69" s="35">
        <v>64</v>
      </c>
      <c r="B69" s="36" t="s">
        <v>67</v>
      </c>
      <c r="C69" s="39" t="s">
        <v>149</v>
      </c>
      <c r="D69" s="42">
        <v>3</v>
      </c>
      <c r="E69" s="42">
        <v>2</v>
      </c>
      <c r="F69" s="42">
        <v>2</v>
      </c>
      <c r="G69" s="42">
        <f t="shared" si="1"/>
        <v>7</v>
      </c>
      <c r="H69" s="42">
        <v>4.5</v>
      </c>
      <c r="I69" s="42">
        <v>5</v>
      </c>
      <c r="J69" s="42">
        <f t="shared" si="0"/>
        <v>16.5</v>
      </c>
    </row>
    <row r="70" spans="1:12" ht="21" x14ac:dyDescent="0.3">
      <c r="A70" s="35">
        <v>65</v>
      </c>
      <c r="B70" s="36" t="s">
        <v>50</v>
      </c>
      <c r="C70" s="39" t="s">
        <v>150</v>
      </c>
      <c r="D70" s="42">
        <v>1</v>
      </c>
      <c r="E70" s="42"/>
      <c r="F70" s="42">
        <v>1</v>
      </c>
      <c r="G70" s="42">
        <f t="shared" si="1"/>
        <v>2</v>
      </c>
      <c r="H70" s="42">
        <v>2</v>
      </c>
      <c r="I70" s="42">
        <v>5</v>
      </c>
      <c r="J70" s="42">
        <f t="shared" ref="J70:J71" si="2">SUM(G70:I70)</f>
        <v>9</v>
      </c>
      <c r="K70" t="s">
        <v>212</v>
      </c>
      <c r="L70" t="s">
        <v>199</v>
      </c>
    </row>
    <row r="71" spans="1:12" ht="21" x14ac:dyDescent="0.3">
      <c r="A71" s="35">
        <v>66</v>
      </c>
      <c r="B71" s="36" t="s">
        <v>46</v>
      </c>
      <c r="C71" s="39" t="s">
        <v>151</v>
      </c>
      <c r="D71" s="42">
        <v>4</v>
      </c>
      <c r="E71" s="42">
        <v>3</v>
      </c>
      <c r="F71" s="42">
        <v>4</v>
      </c>
      <c r="G71" s="42">
        <f t="shared" ref="G71" si="3">SUM(D71:F71)</f>
        <v>11</v>
      </c>
      <c r="H71" s="42">
        <v>5</v>
      </c>
      <c r="I71" s="42">
        <v>5</v>
      </c>
      <c r="J71" s="42">
        <f t="shared" si="2"/>
        <v>21</v>
      </c>
    </row>
    <row r="72" spans="1:12" ht="21" x14ac:dyDescent="0.3">
      <c r="A72" s="35">
        <v>67</v>
      </c>
      <c r="B72" s="36" t="s">
        <v>225</v>
      </c>
      <c r="C72" s="39" t="s">
        <v>186</v>
      </c>
      <c r="D72" s="42">
        <v>4</v>
      </c>
      <c r="E72" s="42">
        <v>4</v>
      </c>
      <c r="F72" s="42">
        <v>4</v>
      </c>
      <c r="G72" s="42">
        <f t="shared" ref="G72:G77" si="4">SUM(D72:F72)</f>
        <v>12</v>
      </c>
      <c r="H72" s="42">
        <v>7.5</v>
      </c>
      <c r="I72" s="42">
        <v>5</v>
      </c>
      <c r="J72" s="42">
        <f t="shared" ref="J72:J77" si="5">SUM(G72:I72)</f>
        <v>24.5</v>
      </c>
      <c r="K72" t="s">
        <v>213</v>
      </c>
    </row>
    <row r="73" spans="1:12" ht="21" x14ac:dyDescent="0.3">
      <c r="A73" s="35">
        <v>68</v>
      </c>
      <c r="B73" s="36" t="s">
        <v>220</v>
      </c>
      <c r="C73" s="39" t="s">
        <v>152</v>
      </c>
      <c r="D73" s="42">
        <v>2</v>
      </c>
      <c r="E73" s="42">
        <v>1</v>
      </c>
      <c r="F73" s="42">
        <v>4</v>
      </c>
      <c r="G73" s="42">
        <f t="shared" si="4"/>
        <v>7</v>
      </c>
      <c r="H73" s="42">
        <v>6.5</v>
      </c>
      <c r="I73" s="42">
        <v>5</v>
      </c>
      <c r="J73" s="42">
        <f t="shared" si="5"/>
        <v>18.5</v>
      </c>
      <c r="K73" t="s">
        <v>213</v>
      </c>
    </row>
    <row r="74" spans="1:12" ht="21" x14ac:dyDescent="0.3">
      <c r="A74" s="35">
        <v>69</v>
      </c>
      <c r="B74" s="36" t="s">
        <v>221</v>
      </c>
      <c r="C74" s="39" t="s">
        <v>153</v>
      </c>
      <c r="D74" s="42">
        <v>2</v>
      </c>
      <c r="E74" s="42">
        <v>1</v>
      </c>
      <c r="F74" s="42">
        <v>4</v>
      </c>
      <c r="G74" s="42">
        <f t="shared" si="4"/>
        <v>7</v>
      </c>
      <c r="H74" s="42">
        <v>6</v>
      </c>
      <c r="I74" s="42">
        <v>5</v>
      </c>
      <c r="J74" s="42">
        <f t="shared" si="5"/>
        <v>18</v>
      </c>
    </row>
    <row r="75" spans="1:12" ht="21" x14ac:dyDescent="0.3">
      <c r="A75" s="35">
        <v>70</v>
      </c>
      <c r="B75" s="36" t="s">
        <v>222</v>
      </c>
      <c r="C75" s="39" t="s">
        <v>155</v>
      </c>
      <c r="D75" s="42">
        <v>2</v>
      </c>
      <c r="E75" s="42">
        <v>1</v>
      </c>
      <c r="F75" s="42">
        <v>3</v>
      </c>
      <c r="G75" s="42">
        <f t="shared" si="4"/>
        <v>6</v>
      </c>
      <c r="H75" s="42">
        <v>4</v>
      </c>
      <c r="I75" s="42">
        <v>5</v>
      </c>
      <c r="J75" s="42">
        <f t="shared" si="5"/>
        <v>15</v>
      </c>
    </row>
    <row r="76" spans="1:12" ht="21" x14ac:dyDescent="0.3">
      <c r="A76" s="35">
        <v>71</v>
      </c>
      <c r="B76" s="36" t="s">
        <v>223</v>
      </c>
      <c r="C76" s="37" t="s">
        <v>187</v>
      </c>
      <c r="D76" s="42">
        <v>4</v>
      </c>
      <c r="E76" s="42"/>
      <c r="F76" s="42">
        <v>4</v>
      </c>
      <c r="G76" s="42">
        <f t="shared" si="4"/>
        <v>8</v>
      </c>
      <c r="H76" s="42">
        <v>5.5</v>
      </c>
      <c r="I76" s="42">
        <v>5</v>
      </c>
      <c r="J76" s="42">
        <f t="shared" si="5"/>
        <v>18.5</v>
      </c>
    </row>
    <row r="77" spans="1:12" ht="21" x14ac:dyDescent="0.3">
      <c r="A77" s="40">
        <v>72</v>
      </c>
      <c r="B77" s="36" t="s">
        <v>224</v>
      </c>
      <c r="C77" s="39" t="s">
        <v>157</v>
      </c>
      <c r="D77" s="42">
        <v>4</v>
      </c>
      <c r="E77" s="42">
        <v>5</v>
      </c>
      <c r="F77" s="42">
        <v>5</v>
      </c>
      <c r="G77" s="42">
        <f t="shared" si="4"/>
        <v>14</v>
      </c>
      <c r="H77" s="42">
        <v>8</v>
      </c>
      <c r="I77" s="42">
        <v>5</v>
      </c>
      <c r="J77" s="42">
        <f t="shared" si="5"/>
        <v>27</v>
      </c>
    </row>
  </sheetData>
  <conditionalFormatting sqref="J5:J77">
    <cfRule type="cellIs" dxfId="8" priority="2" operator="lessThan">
      <formula>16</formula>
    </cfRule>
  </conditionalFormatting>
  <conditionalFormatting sqref="G6:G77">
    <cfRule type="cellIs" dxfId="7" priority="1" operator="lessThan">
      <formula>11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7"/>
  <sheetViews>
    <sheetView workbookViewId="0">
      <selection activeCell="C21" sqref="C21"/>
    </sheetView>
  </sheetViews>
  <sheetFormatPr defaultRowHeight="14.4" x14ac:dyDescent="0.3"/>
  <cols>
    <col min="1" max="1" width="8.5546875" bestFit="1" customWidth="1"/>
    <col min="2" max="2" width="17.109375" bestFit="1" customWidth="1"/>
    <col min="3" max="3" width="66.5546875" bestFit="1" customWidth="1"/>
    <col min="6" max="6" width="11.5546875" bestFit="1" customWidth="1"/>
    <col min="7" max="8" width="11.5546875" customWidth="1"/>
    <col min="11" max="11" width="10" bestFit="1" customWidth="1"/>
    <col min="12" max="12" width="12.44140625" bestFit="1" customWidth="1"/>
  </cols>
  <sheetData>
    <row r="2" spans="1:13" x14ac:dyDescent="0.3">
      <c r="D2" s="41" t="s">
        <v>262</v>
      </c>
      <c r="E2" s="41" t="s">
        <v>263</v>
      </c>
      <c r="F2" s="41" t="s">
        <v>264</v>
      </c>
      <c r="G2" s="41" t="s">
        <v>265</v>
      </c>
      <c r="H2" s="41" t="s">
        <v>267</v>
      </c>
      <c r="I2" s="41" t="s">
        <v>266</v>
      </c>
      <c r="J2" s="42"/>
      <c r="K2" s="42"/>
      <c r="L2" s="42"/>
      <c r="M2" s="42"/>
    </row>
    <row r="3" spans="1:13" x14ac:dyDescent="0.3">
      <c r="D3" s="41" t="s">
        <v>179</v>
      </c>
      <c r="E3" s="41"/>
      <c r="F3" s="41" t="s">
        <v>180</v>
      </c>
      <c r="G3" s="41"/>
      <c r="H3" s="41"/>
      <c r="I3" s="41" t="s">
        <v>181</v>
      </c>
      <c r="J3" s="42"/>
      <c r="K3" s="42"/>
      <c r="L3" s="42"/>
      <c r="M3" s="42"/>
    </row>
    <row r="4" spans="1:13" x14ac:dyDescent="0.3">
      <c r="D4" s="41" t="s">
        <v>176</v>
      </c>
      <c r="E4" s="41"/>
      <c r="F4" s="41" t="s">
        <v>177</v>
      </c>
      <c r="G4" s="41"/>
      <c r="H4" s="41"/>
      <c r="I4" s="41" t="s">
        <v>178</v>
      </c>
      <c r="J4" s="41" t="s">
        <v>77</v>
      </c>
      <c r="K4" s="41" t="s">
        <v>182</v>
      </c>
      <c r="L4" s="41" t="s">
        <v>183</v>
      </c>
      <c r="M4" s="41" t="s">
        <v>77</v>
      </c>
    </row>
    <row r="5" spans="1:13" ht="21" x14ac:dyDescent="0.3">
      <c r="A5" s="33" t="s">
        <v>54</v>
      </c>
      <c r="B5" s="34" t="s">
        <v>55</v>
      </c>
      <c r="C5" s="38" t="s">
        <v>158</v>
      </c>
      <c r="D5" s="41">
        <v>2</v>
      </c>
      <c r="E5" s="41">
        <v>3</v>
      </c>
      <c r="F5" s="41">
        <v>3</v>
      </c>
      <c r="G5" s="41">
        <v>2</v>
      </c>
      <c r="H5" s="41">
        <v>3</v>
      </c>
      <c r="I5" s="41">
        <v>2</v>
      </c>
      <c r="J5" s="41">
        <v>15</v>
      </c>
      <c r="K5" s="41">
        <v>10</v>
      </c>
      <c r="L5" s="41">
        <v>5</v>
      </c>
      <c r="M5" s="42">
        <f>SUM(J5:L5)</f>
        <v>30</v>
      </c>
    </row>
    <row r="6" spans="1:13" ht="21" x14ac:dyDescent="0.3">
      <c r="A6" s="35">
        <v>1</v>
      </c>
      <c r="B6" s="36" t="s">
        <v>6</v>
      </c>
      <c r="C6" s="39" t="s">
        <v>86</v>
      </c>
      <c r="D6" s="42">
        <v>2</v>
      </c>
      <c r="E6" s="42">
        <v>1</v>
      </c>
      <c r="F6" s="42">
        <v>3</v>
      </c>
      <c r="G6" s="42">
        <v>2</v>
      </c>
      <c r="H6" s="42">
        <v>3</v>
      </c>
      <c r="I6" s="42">
        <v>2</v>
      </c>
      <c r="J6" s="42">
        <f>SUM(D6:I6)</f>
        <v>13</v>
      </c>
      <c r="K6" s="67">
        <v>8.5</v>
      </c>
      <c r="L6" s="42">
        <v>5</v>
      </c>
      <c r="M6" s="42">
        <f t="shared" ref="M6:M69" si="0">SUM(J6:L6)</f>
        <v>26.5</v>
      </c>
    </row>
    <row r="7" spans="1:13" ht="21" x14ac:dyDescent="0.3">
      <c r="A7" s="35">
        <v>2</v>
      </c>
      <c r="B7" s="36" t="s">
        <v>13</v>
      </c>
      <c r="C7" s="39" t="s">
        <v>87</v>
      </c>
      <c r="D7" s="42">
        <v>2</v>
      </c>
      <c r="E7" s="42">
        <v>0</v>
      </c>
      <c r="F7" s="42">
        <v>2.5</v>
      </c>
      <c r="G7" s="42">
        <v>1</v>
      </c>
      <c r="H7" s="42">
        <v>3</v>
      </c>
      <c r="I7" s="42">
        <v>1</v>
      </c>
      <c r="J7" s="42">
        <f t="shared" ref="J7:J70" si="1">SUM(D7:I7)</f>
        <v>9.5</v>
      </c>
      <c r="K7" s="67">
        <v>5.5</v>
      </c>
      <c r="L7" s="42">
        <v>5</v>
      </c>
      <c r="M7" s="42">
        <f t="shared" si="0"/>
        <v>20</v>
      </c>
    </row>
    <row r="8" spans="1:13" ht="21" x14ac:dyDescent="0.3">
      <c r="A8" s="35">
        <v>3</v>
      </c>
      <c r="B8" s="36" t="s">
        <v>56</v>
      </c>
      <c r="C8" s="39" t="s">
        <v>88</v>
      </c>
      <c r="D8" s="42">
        <v>2</v>
      </c>
      <c r="E8" s="42">
        <v>2</v>
      </c>
      <c r="F8" s="42">
        <v>3</v>
      </c>
      <c r="G8" s="42">
        <v>0</v>
      </c>
      <c r="H8" s="42">
        <v>1</v>
      </c>
      <c r="I8" s="42">
        <v>2</v>
      </c>
      <c r="J8" s="42">
        <f t="shared" si="1"/>
        <v>10</v>
      </c>
      <c r="K8" s="67">
        <v>6</v>
      </c>
      <c r="L8" s="42">
        <v>5</v>
      </c>
      <c r="M8" s="42">
        <f t="shared" si="0"/>
        <v>21</v>
      </c>
    </row>
    <row r="9" spans="1:13" ht="21" x14ac:dyDescent="0.3">
      <c r="A9" s="35">
        <v>4</v>
      </c>
      <c r="B9" s="36" t="s">
        <v>11</v>
      </c>
      <c r="C9" s="39" t="s">
        <v>89</v>
      </c>
      <c r="D9" s="42">
        <v>2</v>
      </c>
      <c r="E9" s="42">
        <v>1.5</v>
      </c>
      <c r="F9" s="42">
        <v>3</v>
      </c>
      <c r="G9" s="42">
        <v>1</v>
      </c>
      <c r="H9" s="42">
        <v>3</v>
      </c>
      <c r="I9" s="42">
        <v>2</v>
      </c>
      <c r="J9" s="42">
        <f t="shared" si="1"/>
        <v>12.5</v>
      </c>
      <c r="K9" s="67">
        <v>7</v>
      </c>
      <c r="L9" s="42">
        <v>5</v>
      </c>
      <c r="M9" s="42">
        <f t="shared" si="0"/>
        <v>24.5</v>
      </c>
    </row>
    <row r="10" spans="1:13" ht="21" x14ac:dyDescent="0.3">
      <c r="A10" s="35">
        <v>5</v>
      </c>
      <c r="B10" s="36" t="s">
        <v>30</v>
      </c>
      <c r="C10" s="39" t="s">
        <v>90</v>
      </c>
      <c r="D10" s="42">
        <v>2</v>
      </c>
      <c r="E10" s="42">
        <v>1.5</v>
      </c>
      <c r="F10" s="42">
        <v>3</v>
      </c>
      <c r="G10" s="42">
        <v>1.5</v>
      </c>
      <c r="H10" s="42">
        <v>3</v>
      </c>
      <c r="I10" s="42">
        <v>2</v>
      </c>
      <c r="J10" s="42">
        <f t="shared" si="1"/>
        <v>13</v>
      </c>
      <c r="K10" s="67">
        <v>7</v>
      </c>
      <c r="L10" s="42">
        <v>5</v>
      </c>
      <c r="M10" s="42">
        <f t="shared" si="0"/>
        <v>25</v>
      </c>
    </row>
    <row r="11" spans="1:13" ht="21" x14ac:dyDescent="0.3">
      <c r="A11" s="35">
        <v>6</v>
      </c>
      <c r="B11" s="36" t="s">
        <v>20</v>
      </c>
      <c r="C11" s="39" t="s">
        <v>91</v>
      </c>
      <c r="D11" s="42">
        <v>2</v>
      </c>
      <c r="E11" s="42">
        <v>1</v>
      </c>
      <c r="F11" s="42">
        <v>3</v>
      </c>
      <c r="G11" s="42">
        <v>1.5</v>
      </c>
      <c r="H11" s="42">
        <v>3</v>
      </c>
      <c r="I11" s="42">
        <v>2</v>
      </c>
      <c r="J11" s="42">
        <f t="shared" si="1"/>
        <v>12.5</v>
      </c>
      <c r="K11" s="67">
        <v>6.5</v>
      </c>
      <c r="L11" s="42">
        <v>5</v>
      </c>
      <c r="M11" s="42">
        <f t="shared" si="0"/>
        <v>24</v>
      </c>
    </row>
    <row r="12" spans="1:13" ht="21" x14ac:dyDescent="0.3">
      <c r="A12" s="35">
        <v>7</v>
      </c>
      <c r="B12" s="36" t="s">
        <v>32</v>
      </c>
      <c r="C12" s="39" t="s">
        <v>92</v>
      </c>
      <c r="D12" s="42">
        <v>2</v>
      </c>
      <c r="E12" s="42">
        <v>1.5</v>
      </c>
      <c r="F12" s="42">
        <v>3</v>
      </c>
      <c r="G12" s="42">
        <v>1.5</v>
      </c>
      <c r="H12" s="42">
        <v>3</v>
      </c>
      <c r="I12" s="42">
        <v>2</v>
      </c>
      <c r="J12" s="42">
        <f t="shared" si="1"/>
        <v>13</v>
      </c>
      <c r="K12" s="67">
        <v>8.5</v>
      </c>
      <c r="L12" s="42">
        <v>5</v>
      </c>
      <c r="M12" s="42">
        <f t="shared" si="0"/>
        <v>26.5</v>
      </c>
    </row>
    <row r="13" spans="1:13" ht="21" x14ac:dyDescent="0.3">
      <c r="A13" s="35">
        <v>8</v>
      </c>
      <c r="B13" s="36" t="s">
        <v>2</v>
      </c>
      <c r="C13" s="39" t="s">
        <v>93</v>
      </c>
      <c r="D13" s="42">
        <v>2</v>
      </c>
      <c r="E13" s="42">
        <v>2</v>
      </c>
      <c r="F13" s="42">
        <v>2</v>
      </c>
      <c r="G13" s="42">
        <v>1.5</v>
      </c>
      <c r="H13" s="42">
        <v>3</v>
      </c>
      <c r="I13" s="42">
        <v>2</v>
      </c>
      <c r="J13" s="42">
        <f t="shared" si="1"/>
        <v>12.5</v>
      </c>
      <c r="K13" s="67">
        <v>7.5</v>
      </c>
      <c r="L13" s="42">
        <v>5</v>
      </c>
      <c r="M13" s="42">
        <f t="shared" si="0"/>
        <v>25</v>
      </c>
    </row>
    <row r="14" spans="1:13" ht="21" x14ac:dyDescent="0.3">
      <c r="A14" s="35">
        <v>9</v>
      </c>
      <c r="B14" s="36" t="s">
        <v>53</v>
      </c>
      <c r="C14" s="39" t="s">
        <v>94</v>
      </c>
      <c r="D14" s="42">
        <v>2</v>
      </c>
      <c r="E14" s="42">
        <v>2</v>
      </c>
      <c r="F14" s="42">
        <v>2</v>
      </c>
      <c r="G14" s="42">
        <v>1.5</v>
      </c>
      <c r="H14" s="42">
        <v>3</v>
      </c>
      <c r="I14" s="42">
        <v>1.5</v>
      </c>
      <c r="J14" s="42">
        <f t="shared" si="1"/>
        <v>12</v>
      </c>
      <c r="K14" s="67">
        <v>7</v>
      </c>
      <c r="L14" s="42">
        <v>5</v>
      </c>
      <c r="M14" s="42">
        <f t="shared" si="0"/>
        <v>24</v>
      </c>
    </row>
    <row r="15" spans="1:13" ht="21" x14ac:dyDescent="0.3">
      <c r="A15" s="35">
        <v>10</v>
      </c>
      <c r="B15" s="36" t="s">
        <v>0</v>
      </c>
      <c r="C15" s="39" t="s">
        <v>95</v>
      </c>
      <c r="D15" s="42">
        <v>2</v>
      </c>
      <c r="E15" s="42">
        <v>3</v>
      </c>
      <c r="F15" s="42">
        <v>3</v>
      </c>
      <c r="G15" s="42">
        <v>2</v>
      </c>
      <c r="H15" s="42">
        <v>3</v>
      </c>
      <c r="I15" s="42">
        <v>2</v>
      </c>
      <c r="J15" s="42">
        <f t="shared" si="1"/>
        <v>15</v>
      </c>
      <c r="K15" s="67">
        <v>8</v>
      </c>
      <c r="L15" s="42">
        <v>5</v>
      </c>
      <c r="M15" s="42">
        <f t="shared" si="0"/>
        <v>28</v>
      </c>
    </row>
    <row r="16" spans="1:13" ht="21" x14ac:dyDescent="0.3">
      <c r="A16" s="35">
        <v>11</v>
      </c>
      <c r="B16" s="36" t="s">
        <v>23</v>
      </c>
      <c r="C16" s="39" t="s">
        <v>96</v>
      </c>
      <c r="D16" s="42">
        <v>2</v>
      </c>
      <c r="E16" s="42">
        <v>2</v>
      </c>
      <c r="F16" s="42">
        <v>3</v>
      </c>
      <c r="G16" s="42">
        <v>2</v>
      </c>
      <c r="H16" s="42">
        <v>3</v>
      </c>
      <c r="I16" s="42">
        <v>2</v>
      </c>
      <c r="J16" s="42">
        <f t="shared" si="1"/>
        <v>14</v>
      </c>
      <c r="K16" s="67">
        <v>7.5</v>
      </c>
      <c r="L16" s="42">
        <v>5</v>
      </c>
      <c r="M16" s="42">
        <f t="shared" si="0"/>
        <v>26.5</v>
      </c>
    </row>
    <row r="17" spans="1:13" ht="21" x14ac:dyDescent="0.3">
      <c r="A17" s="35">
        <v>12</v>
      </c>
      <c r="B17" s="36" t="s">
        <v>48</v>
      </c>
      <c r="C17" s="39" t="s">
        <v>97</v>
      </c>
      <c r="D17" s="42">
        <v>2</v>
      </c>
      <c r="E17" s="42">
        <v>3</v>
      </c>
      <c r="F17" s="42">
        <v>3</v>
      </c>
      <c r="G17" s="42">
        <v>2</v>
      </c>
      <c r="H17" s="42">
        <v>3</v>
      </c>
      <c r="I17" s="42">
        <v>1.5</v>
      </c>
      <c r="J17" s="42">
        <f t="shared" si="1"/>
        <v>14.5</v>
      </c>
      <c r="K17" s="67">
        <v>6.5</v>
      </c>
      <c r="L17" s="42">
        <v>5</v>
      </c>
      <c r="M17" s="42">
        <f t="shared" si="0"/>
        <v>26</v>
      </c>
    </row>
    <row r="18" spans="1:13" ht="21" x14ac:dyDescent="0.3">
      <c r="A18" s="35">
        <v>13</v>
      </c>
      <c r="B18" s="36" t="s">
        <v>17</v>
      </c>
      <c r="C18" s="39" t="s">
        <v>98</v>
      </c>
      <c r="D18" s="42">
        <v>2</v>
      </c>
      <c r="E18" s="42">
        <v>2</v>
      </c>
      <c r="F18" s="42">
        <v>3</v>
      </c>
      <c r="G18" s="42">
        <v>2</v>
      </c>
      <c r="H18" s="42">
        <v>3</v>
      </c>
      <c r="I18" s="42">
        <v>2</v>
      </c>
      <c r="J18" s="42">
        <f t="shared" si="1"/>
        <v>14</v>
      </c>
      <c r="K18" s="67">
        <v>7.5</v>
      </c>
      <c r="L18" s="42">
        <v>5</v>
      </c>
      <c r="M18" s="42">
        <f t="shared" si="0"/>
        <v>26.5</v>
      </c>
    </row>
    <row r="19" spans="1:13" ht="21" x14ac:dyDescent="0.3">
      <c r="A19" s="35">
        <v>14</v>
      </c>
      <c r="B19" s="36" t="s">
        <v>57</v>
      </c>
      <c r="C19" s="39" t="s">
        <v>99</v>
      </c>
      <c r="D19" s="42">
        <v>2</v>
      </c>
      <c r="E19" s="42">
        <v>3</v>
      </c>
      <c r="F19" s="42">
        <v>3</v>
      </c>
      <c r="G19" s="42">
        <v>2</v>
      </c>
      <c r="H19" s="42">
        <v>3</v>
      </c>
      <c r="I19" s="42">
        <v>2</v>
      </c>
      <c r="J19" s="42">
        <f t="shared" si="1"/>
        <v>15</v>
      </c>
      <c r="K19" s="67">
        <v>7</v>
      </c>
      <c r="L19" s="42">
        <v>5</v>
      </c>
      <c r="M19" s="42">
        <f t="shared" si="0"/>
        <v>27</v>
      </c>
    </row>
    <row r="20" spans="1:13" ht="21" x14ac:dyDescent="0.3">
      <c r="A20" s="35">
        <v>15</v>
      </c>
      <c r="B20" s="36" t="s">
        <v>9</v>
      </c>
      <c r="C20" s="39" t="s">
        <v>100</v>
      </c>
      <c r="D20" s="42">
        <v>2</v>
      </c>
      <c r="E20" s="42">
        <v>3</v>
      </c>
      <c r="F20" s="42">
        <v>3</v>
      </c>
      <c r="G20" s="42">
        <v>2</v>
      </c>
      <c r="H20" s="42">
        <v>3</v>
      </c>
      <c r="I20" s="42">
        <v>2</v>
      </c>
      <c r="J20" s="42">
        <f t="shared" si="1"/>
        <v>15</v>
      </c>
      <c r="K20" s="67">
        <v>9</v>
      </c>
      <c r="L20" s="42">
        <v>5</v>
      </c>
      <c r="M20" s="42">
        <f t="shared" si="0"/>
        <v>29</v>
      </c>
    </row>
    <row r="21" spans="1:13" ht="21" x14ac:dyDescent="0.3">
      <c r="A21" s="35">
        <v>16</v>
      </c>
      <c r="B21" s="36" t="s">
        <v>58</v>
      </c>
      <c r="C21" s="39" t="s">
        <v>101</v>
      </c>
      <c r="D21" s="42">
        <v>0.5</v>
      </c>
      <c r="E21" s="42"/>
      <c r="F21" s="42">
        <v>2</v>
      </c>
      <c r="G21" s="42">
        <v>0</v>
      </c>
      <c r="H21" s="42">
        <v>3</v>
      </c>
      <c r="I21" s="42">
        <v>2</v>
      </c>
      <c r="J21" s="42">
        <f t="shared" si="1"/>
        <v>7.5</v>
      </c>
      <c r="K21" s="67">
        <v>7.5</v>
      </c>
      <c r="L21" s="42">
        <v>5</v>
      </c>
      <c r="M21" s="42">
        <f t="shared" si="0"/>
        <v>20</v>
      </c>
    </row>
    <row r="22" spans="1:13" ht="21" x14ac:dyDescent="0.3">
      <c r="A22" s="35">
        <v>17</v>
      </c>
      <c r="B22" s="36" t="s">
        <v>44</v>
      </c>
      <c r="C22" s="39" t="s">
        <v>102</v>
      </c>
      <c r="D22" s="42">
        <v>2</v>
      </c>
      <c r="E22" s="42">
        <v>1</v>
      </c>
      <c r="F22" s="42">
        <v>2.5</v>
      </c>
      <c r="G22" s="42">
        <v>2</v>
      </c>
      <c r="H22" s="42">
        <v>3</v>
      </c>
      <c r="I22" s="42">
        <v>2</v>
      </c>
      <c r="J22" s="42">
        <f t="shared" si="1"/>
        <v>12.5</v>
      </c>
      <c r="K22" s="67">
        <v>5.5</v>
      </c>
      <c r="L22" s="42">
        <v>5</v>
      </c>
      <c r="M22" s="42">
        <f t="shared" si="0"/>
        <v>23</v>
      </c>
    </row>
    <row r="23" spans="1:13" ht="21" x14ac:dyDescent="0.3">
      <c r="A23" s="35">
        <v>18</v>
      </c>
      <c r="B23" s="36" t="s">
        <v>41</v>
      </c>
      <c r="C23" s="39" t="s">
        <v>103</v>
      </c>
      <c r="D23" s="42">
        <v>2</v>
      </c>
      <c r="E23" s="42">
        <v>1</v>
      </c>
      <c r="F23" s="42">
        <v>3</v>
      </c>
      <c r="G23" s="42">
        <v>2</v>
      </c>
      <c r="H23" s="42">
        <v>3</v>
      </c>
      <c r="I23" s="42">
        <v>2</v>
      </c>
      <c r="J23" s="42">
        <f t="shared" si="1"/>
        <v>13</v>
      </c>
      <c r="K23" s="67">
        <v>6</v>
      </c>
      <c r="L23" s="42">
        <v>5</v>
      </c>
      <c r="M23" s="42">
        <f t="shared" si="0"/>
        <v>24</v>
      </c>
    </row>
    <row r="24" spans="1:13" ht="21" x14ac:dyDescent="0.3">
      <c r="A24" s="35">
        <v>19</v>
      </c>
      <c r="B24" s="36" t="s">
        <v>59</v>
      </c>
      <c r="C24" s="39" t="s">
        <v>104</v>
      </c>
      <c r="D24" s="42">
        <v>2</v>
      </c>
      <c r="E24" s="42">
        <v>1</v>
      </c>
      <c r="F24" s="42">
        <v>3</v>
      </c>
      <c r="G24" s="42">
        <v>0</v>
      </c>
      <c r="H24" s="42">
        <v>0</v>
      </c>
      <c r="I24" s="42">
        <v>0</v>
      </c>
      <c r="J24" s="42">
        <f t="shared" si="1"/>
        <v>6</v>
      </c>
      <c r="K24" s="67">
        <v>4.5</v>
      </c>
      <c r="L24" s="42">
        <v>5</v>
      </c>
      <c r="M24" s="42">
        <f t="shared" si="0"/>
        <v>15.5</v>
      </c>
    </row>
    <row r="25" spans="1:13" ht="21" x14ac:dyDescent="0.3">
      <c r="A25" s="35">
        <v>20</v>
      </c>
      <c r="B25" s="36" t="s">
        <v>38</v>
      </c>
      <c r="C25" s="39" t="s">
        <v>105</v>
      </c>
      <c r="D25" s="42">
        <v>2</v>
      </c>
      <c r="E25" s="42"/>
      <c r="F25" s="42">
        <v>1.5</v>
      </c>
      <c r="G25" s="42">
        <v>1</v>
      </c>
      <c r="H25" s="42">
        <v>3</v>
      </c>
      <c r="I25" s="42">
        <v>2</v>
      </c>
      <c r="J25" s="42">
        <f t="shared" si="1"/>
        <v>9.5</v>
      </c>
      <c r="K25" s="67">
        <v>5.5</v>
      </c>
      <c r="L25" s="42">
        <v>5</v>
      </c>
      <c r="M25" s="42">
        <f t="shared" si="0"/>
        <v>20</v>
      </c>
    </row>
    <row r="26" spans="1:13" ht="21" x14ac:dyDescent="0.3">
      <c r="A26" s="35">
        <v>21</v>
      </c>
      <c r="B26" s="36" t="s">
        <v>45</v>
      </c>
      <c r="C26" s="39" t="s">
        <v>106</v>
      </c>
      <c r="D26" s="42">
        <v>2</v>
      </c>
      <c r="E26" s="42">
        <v>1</v>
      </c>
      <c r="F26" s="42">
        <v>2</v>
      </c>
      <c r="G26" s="42">
        <v>2</v>
      </c>
      <c r="H26" s="42">
        <v>3</v>
      </c>
      <c r="I26" s="42">
        <v>2</v>
      </c>
      <c r="J26" s="42">
        <f t="shared" si="1"/>
        <v>12</v>
      </c>
      <c r="K26" s="67">
        <v>5</v>
      </c>
      <c r="L26" s="42">
        <v>5</v>
      </c>
      <c r="M26" s="42">
        <f t="shared" si="0"/>
        <v>22</v>
      </c>
    </row>
    <row r="27" spans="1:13" ht="21" x14ac:dyDescent="0.3">
      <c r="A27" s="35">
        <v>22</v>
      </c>
      <c r="B27" s="36" t="s">
        <v>15</v>
      </c>
      <c r="C27" s="39" t="s">
        <v>107</v>
      </c>
      <c r="D27" s="42">
        <v>2</v>
      </c>
      <c r="E27" s="42">
        <v>1</v>
      </c>
      <c r="F27" s="42">
        <v>3</v>
      </c>
      <c r="G27" s="42">
        <v>2</v>
      </c>
      <c r="H27" s="42">
        <v>3</v>
      </c>
      <c r="I27" s="42">
        <v>2</v>
      </c>
      <c r="J27" s="42">
        <f t="shared" si="1"/>
        <v>13</v>
      </c>
      <c r="K27" s="67">
        <v>7.5</v>
      </c>
      <c r="L27" s="42">
        <v>5</v>
      </c>
      <c r="M27" s="42">
        <f t="shared" si="0"/>
        <v>25.5</v>
      </c>
    </row>
    <row r="28" spans="1:13" ht="21" x14ac:dyDescent="0.3">
      <c r="A28" s="35">
        <v>23</v>
      </c>
      <c r="B28" s="36" t="s">
        <v>60</v>
      </c>
      <c r="C28" s="39" t="s">
        <v>108</v>
      </c>
      <c r="D28" s="42">
        <v>2</v>
      </c>
      <c r="E28" s="42">
        <v>1</v>
      </c>
      <c r="F28" s="42">
        <v>1</v>
      </c>
      <c r="G28" s="42">
        <v>0</v>
      </c>
      <c r="H28" s="42">
        <v>3</v>
      </c>
      <c r="I28" s="42">
        <v>2</v>
      </c>
      <c r="J28" s="42">
        <f t="shared" si="1"/>
        <v>9</v>
      </c>
      <c r="K28" s="67">
        <v>3</v>
      </c>
      <c r="L28" s="42">
        <v>5</v>
      </c>
      <c r="M28" s="42">
        <f t="shared" si="0"/>
        <v>17</v>
      </c>
    </row>
    <row r="29" spans="1:13" ht="21" x14ac:dyDescent="0.3">
      <c r="A29" s="35">
        <v>24</v>
      </c>
      <c r="B29" s="36" t="s">
        <v>5</v>
      </c>
      <c r="C29" s="39" t="s">
        <v>109</v>
      </c>
      <c r="D29" s="42">
        <v>2</v>
      </c>
      <c r="E29" s="42">
        <v>1</v>
      </c>
      <c r="F29" s="42">
        <v>3</v>
      </c>
      <c r="G29" s="42">
        <v>2</v>
      </c>
      <c r="H29" s="42">
        <v>2</v>
      </c>
      <c r="I29" s="42">
        <v>2</v>
      </c>
      <c r="J29" s="42">
        <f t="shared" si="1"/>
        <v>12</v>
      </c>
      <c r="K29" s="67">
        <v>6</v>
      </c>
      <c r="L29" s="42">
        <v>5</v>
      </c>
      <c r="M29" s="42">
        <f t="shared" si="0"/>
        <v>23</v>
      </c>
    </row>
    <row r="30" spans="1:13" ht="21" x14ac:dyDescent="0.3">
      <c r="A30" s="35">
        <v>25</v>
      </c>
      <c r="B30" s="36" t="s">
        <v>42</v>
      </c>
      <c r="C30" s="39" t="s">
        <v>110</v>
      </c>
      <c r="D30" s="42">
        <v>2</v>
      </c>
      <c r="E30" s="42"/>
      <c r="F30" s="42">
        <v>3</v>
      </c>
      <c r="G30" s="42">
        <v>0</v>
      </c>
      <c r="H30" s="42">
        <v>1</v>
      </c>
      <c r="I30" s="42">
        <v>2</v>
      </c>
      <c r="J30" s="42">
        <f t="shared" si="1"/>
        <v>8</v>
      </c>
      <c r="K30" s="67">
        <v>6.5</v>
      </c>
      <c r="L30" s="42">
        <v>5</v>
      </c>
      <c r="M30" s="42">
        <f t="shared" si="0"/>
        <v>19.5</v>
      </c>
    </row>
    <row r="31" spans="1:13" ht="21" x14ac:dyDescent="0.3">
      <c r="A31" s="35">
        <v>26</v>
      </c>
      <c r="B31" s="36" t="s">
        <v>39</v>
      </c>
      <c r="C31" s="39" t="s">
        <v>111</v>
      </c>
      <c r="D31" s="42">
        <v>2</v>
      </c>
      <c r="E31" s="42">
        <v>0</v>
      </c>
      <c r="F31" s="42">
        <v>2</v>
      </c>
      <c r="G31" s="42">
        <v>2</v>
      </c>
      <c r="H31" s="42">
        <v>3</v>
      </c>
      <c r="I31" s="42">
        <v>2</v>
      </c>
      <c r="J31" s="42">
        <f t="shared" si="1"/>
        <v>11</v>
      </c>
      <c r="K31" s="67">
        <v>7.5</v>
      </c>
      <c r="L31" s="42">
        <v>5</v>
      </c>
      <c r="M31" s="42">
        <f t="shared" si="0"/>
        <v>23.5</v>
      </c>
    </row>
    <row r="32" spans="1:13" ht="21" x14ac:dyDescent="0.3">
      <c r="A32" s="35">
        <v>27</v>
      </c>
      <c r="B32" s="36" t="s">
        <v>61</v>
      </c>
      <c r="C32" s="39" t="s">
        <v>112</v>
      </c>
      <c r="D32" s="42">
        <v>2</v>
      </c>
      <c r="E32" s="42">
        <v>1</v>
      </c>
      <c r="F32" s="42">
        <v>3</v>
      </c>
      <c r="G32" s="42">
        <v>2</v>
      </c>
      <c r="H32" s="42">
        <v>2</v>
      </c>
      <c r="I32" s="42">
        <v>2</v>
      </c>
      <c r="J32" s="42">
        <f t="shared" si="1"/>
        <v>12</v>
      </c>
      <c r="K32" s="67">
        <v>7</v>
      </c>
      <c r="L32" s="42">
        <v>5</v>
      </c>
      <c r="M32" s="42">
        <f t="shared" si="0"/>
        <v>24</v>
      </c>
    </row>
    <row r="33" spans="1:13" ht="21" x14ac:dyDescent="0.3">
      <c r="A33" s="35">
        <v>28</v>
      </c>
      <c r="B33" s="36" t="s">
        <v>27</v>
      </c>
      <c r="C33" s="39" t="s">
        <v>113</v>
      </c>
      <c r="D33" s="42">
        <v>2</v>
      </c>
      <c r="E33" s="42">
        <v>1</v>
      </c>
      <c r="F33" s="42">
        <v>2</v>
      </c>
      <c r="G33" s="42">
        <v>1</v>
      </c>
      <c r="H33" s="42">
        <v>3</v>
      </c>
      <c r="I33" s="42">
        <v>2</v>
      </c>
      <c r="J33" s="42">
        <f t="shared" si="1"/>
        <v>11</v>
      </c>
      <c r="K33" s="67">
        <v>6.5</v>
      </c>
      <c r="L33" s="42">
        <v>5</v>
      </c>
      <c r="M33" s="42">
        <f t="shared" si="0"/>
        <v>22.5</v>
      </c>
    </row>
    <row r="34" spans="1:13" ht="21" x14ac:dyDescent="0.3">
      <c r="A34" s="35">
        <v>29</v>
      </c>
      <c r="B34" s="36" t="s">
        <v>4</v>
      </c>
      <c r="C34" s="39" t="s">
        <v>114</v>
      </c>
      <c r="D34" s="42">
        <v>2</v>
      </c>
      <c r="E34" s="42">
        <v>1.5</v>
      </c>
      <c r="F34" s="42">
        <v>3</v>
      </c>
      <c r="G34" s="42">
        <v>2</v>
      </c>
      <c r="H34" s="42">
        <v>3</v>
      </c>
      <c r="I34" s="42">
        <v>2</v>
      </c>
      <c r="J34" s="42">
        <f t="shared" si="1"/>
        <v>13.5</v>
      </c>
      <c r="K34" s="67">
        <v>9.5</v>
      </c>
      <c r="L34" s="42">
        <v>5</v>
      </c>
      <c r="M34" s="42">
        <f t="shared" si="0"/>
        <v>28</v>
      </c>
    </row>
    <row r="35" spans="1:13" ht="21" x14ac:dyDescent="0.3">
      <c r="A35" s="35">
        <v>30</v>
      </c>
      <c r="B35" s="36" t="s">
        <v>29</v>
      </c>
      <c r="C35" s="39" t="s">
        <v>115</v>
      </c>
      <c r="D35" s="42">
        <v>2</v>
      </c>
      <c r="E35" s="42">
        <v>1</v>
      </c>
      <c r="F35" s="42">
        <v>3</v>
      </c>
      <c r="G35" s="42">
        <v>2</v>
      </c>
      <c r="H35" s="42">
        <v>1.5</v>
      </c>
      <c r="I35" s="42">
        <v>1.5</v>
      </c>
      <c r="J35" s="42">
        <f t="shared" si="1"/>
        <v>11</v>
      </c>
      <c r="K35" s="67">
        <v>6.5</v>
      </c>
      <c r="L35" s="42">
        <v>5</v>
      </c>
      <c r="M35" s="42">
        <f t="shared" si="0"/>
        <v>22.5</v>
      </c>
    </row>
    <row r="36" spans="1:13" ht="21" x14ac:dyDescent="0.3">
      <c r="A36" s="35">
        <v>31</v>
      </c>
      <c r="B36" s="36" t="s">
        <v>40</v>
      </c>
      <c r="C36" s="39" t="s">
        <v>116</v>
      </c>
      <c r="D36" s="42">
        <v>2</v>
      </c>
      <c r="E36" s="42">
        <v>1</v>
      </c>
      <c r="F36" s="42">
        <v>3</v>
      </c>
      <c r="G36" s="42">
        <v>1</v>
      </c>
      <c r="H36" s="42">
        <v>1.5</v>
      </c>
      <c r="I36" s="42">
        <v>2</v>
      </c>
      <c r="J36" s="42">
        <f t="shared" si="1"/>
        <v>10.5</v>
      </c>
      <c r="K36" s="67">
        <v>6</v>
      </c>
      <c r="L36" s="42">
        <v>5</v>
      </c>
      <c r="M36" s="42">
        <f t="shared" si="0"/>
        <v>21.5</v>
      </c>
    </row>
    <row r="37" spans="1:13" ht="21" x14ac:dyDescent="0.3">
      <c r="A37" s="35">
        <v>32</v>
      </c>
      <c r="B37" s="36" t="s">
        <v>62</v>
      </c>
      <c r="C37" s="39" t="s">
        <v>117</v>
      </c>
      <c r="D37" s="42">
        <v>2</v>
      </c>
      <c r="E37" s="42">
        <v>1</v>
      </c>
      <c r="F37" s="42">
        <v>2</v>
      </c>
      <c r="G37" s="42">
        <v>2</v>
      </c>
      <c r="H37" s="42">
        <v>1</v>
      </c>
      <c r="I37" s="42">
        <v>1</v>
      </c>
      <c r="J37" s="42">
        <f t="shared" si="1"/>
        <v>9</v>
      </c>
      <c r="K37" s="67">
        <v>7.5</v>
      </c>
      <c r="L37" s="42">
        <v>5</v>
      </c>
      <c r="M37" s="42">
        <f t="shared" si="0"/>
        <v>21.5</v>
      </c>
    </row>
    <row r="38" spans="1:13" ht="21" x14ac:dyDescent="0.3">
      <c r="A38" s="35">
        <v>33</v>
      </c>
      <c r="B38" s="36" t="s">
        <v>1</v>
      </c>
      <c r="C38" s="39" t="s">
        <v>118</v>
      </c>
      <c r="D38" s="42">
        <v>2</v>
      </c>
      <c r="E38" s="42">
        <v>3</v>
      </c>
      <c r="F38" s="42">
        <v>3</v>
      </c>
      <c r="G38" s="42">
        <v>2</v>
      </c>
      <c r="H38" s="42">
        <v>2</v>
      </c>
      <c r="I38" s="42">
        <v>2</v>
      </c>
      <c r="J38" s="42">
        <f t="shared" si="1"/>
        <v>14</v>
      </c>
      <c r="K38" s="67">
        <v>5.5</v>
      </c>
      <c r="L38" s="42">
        <v>5</v>
      </c>
      <c r="M38" s="42">
        <f t="shared" si="0"/>
        <v>24.5</v>
      </c>
    </row>
    <row r="39" spans="1:13" ht="21" x14ac:dyDescent="0.3">
      <c r="A39" s="35">
        <v>34</v>
      </c>
      <c r="B39" s="36" t="s">
        <v>33</v>
      </c>
      <c r="C39" s="39" t="s">
        <v>119</v>
      </c>
      <c r="D39" s="42">
        <v>2</v>
      </c>
      <c r="E39" s="42">
        <v>1</v>
      </c>
      <c r="F39" s="42">
        <v>3</v>
      </c>
      <c r="G39" s="42">
        <v>2</v>
      </c>
      <c r="H39" s="42">
        <v>3</v>
      </c>
      <c r="I39" s="42">
        <v>2</v>
      </c>
      <c r="J39" s="42">
        <f t="shared" si="1"/>
        <v>13</v>
      </c>
      <c r="K39" s="67">
        <v>8</v>
      </c>
      <c r="L39" s="42">
        <v>5</v>
      </c>
      <c r="M39" s="42">
        <f t="shared" si="0"/>
        <v>26</v>
      </c>
    </row>
    <row r="40" spans="1:13" ht="21" x14ac:dyDescent="0.3">
      <c r="A40" s="35">
        <v>35</v>
      </c>
      <c r="B40" s="36" t="s">
        <v>63</v>
      </c>
      <c r="C40" s="39" t="s">
        <v>120</v>
      </c>
      <c r="D40" s="42">
        <v>2</v>
      </c>
      <c r="E40" s="42">
        <v>1</v>
      </c>
      <c r="F40" s="42"/>
      <c r="G40" s="42">
        <v>1</v>
      </c>
      <c r="H40" s="42"/>
      <c r="I40" s="42">
        <v>1</v>
      </c>
      <c r="J40" s="42">
        <f t="shared" si="1"/>
        <v>5</v>
      </c>
      <c r="K40" s="67">
        <v>9</v>
      </c>
      <c r="L40" s="42">
        <v>5</v>
      </c>
      <c r="M40" s="42">
        <f t="shared" si="0"/>
        <v>19</v>
      </c>
    </row>
    <row r="41" spans="1:13" ht="21" x14ac:dyDescent="0.3">
      <c r="A41" s="35">
        <v>36</v>
      </c>
      <c r="B41" s="36" t="s">
        <v>51</v>
      </c>
      <c r="C41" s="39" t="s">
        <v>121</v>
      </c>
      <c r="D41" s="42">
        <v>2</v>
      </c>
      <c r="E41" s="42">
        <v>1</v>
      </c>
      <c r="F41" s="42">
        <v>3</v>
      </c>
      <c r="G41" s="42">
        <v>1</v>
      </c>
      <c r="H41" s="42">
        <v>3</v>
      </c>
      <c r="I41" s="42">
        <v>2</v>
      </c>
      <c r="J41" s="42">
        <f t="shared" si="1"/>
        <v>12</v>
      </c>
      <c r="K41" s="67">
        <v>7</v>
      </c>
      <c r="L41" s="42">
        <v>5</v>
      </c>
      <c r="M41" s="42">
        <f t="shared" si="0"/>
        <v>24</v>
      </c>
    </row>
    <row r="42" spans="1:13" ht="21" x14ac:dyDescent="0.3">
      <c r="A42" s="35">
        <v>37</v>
      </c>
      <c r="B42" s="36" t="s">
        <v>36</v>
      </c>
      <c r="C42" s="39" t="s">
        <v>122</v>
      </c>
      <c r="D42" s="42">
        <v>2</v>
      </c>
      <c r="E42" s="42">
        <v>3</v>
      </c>
      <c r="F42" s="42">
        <v>3</v>
      </c>
      <c r="G42" s="42">
        <v>2</v>
      </c>
      <c r="H42" s="42">
        <v>2</v>
      </c>
      <c r="I42" s="42">
        <v>2</v>
      </c>
      <c r="J42" s="42">
        <f t="shared" si="1"/>
        <v>14</v>
      </c>
      <c r="K42" s="67">
        <v>7.5</v>
      </c>
      <c r="L42" s="42">
        <v>5</v>
      </c>
      <c r="M42" s="42">
        <f t="shared" si="0"/>
        <v>26.5</v>
      </c>
    </row>
    <row r="43" spans="1:13" ht="21" x14ac:dyDescent="0.3">
      <c r="A43" s="35">
        <v>38</v>
      </c>
      <c r="B43" s="36" t="s">
        <v>52</v>
      </c>
      <c r="C43" s="39" t="s">
        <v>123</v>
      </c>
      <c r="D43" s="42">
        <v>2</v>
      </c>
      <c r="E43" s="42">
        <v>1</v>
      </c>
      <c r="F43" s="42">
        <v>3</v>
      </c>
      <c r="G43" s="42">
        <v>2</v>
      </c>
      <c r="H43" s="42">
        <v>2</v>
      </c>
      <c r="I43" s="42">
        <v>2</v>
      </c>
      <c r="J43" s="42">
        <f t="shared" si="1"/>
        <v>12</v>
      </c>
      <c r="K43" s="67">
        <v>5.5</v>
      </c>
      <c r="L43" s="42">
        <v>5</v>
      </c>
      <c r="M43" s="42">
        <f t="shared" si="0"/>
        <v>22.5</v>
      </c>
    </row>
    <row r="44" spans="1:13" ht="21" x14ac:dyDescent="0.3">
      <c r="A44" s="35">
        <v>39</v>
      </c>
      <c r="B44" s="36" t="s">
        <v>16</v>
      </c>
      <c r="C44" s="39" t="s">
        <v>124</v>
      </c>
      <c r="D44" s="42">
        <v>2</v>
      </c>
      <c r="E44" s="42">
        <v>1</v>
      </c>
      <c r="F44" s="42">
        <v>3</v>
      </c>
      <c r="G44" s="42">
        <v>2</v>
      </c>
      <c r="H44" s="42">
        <v>3</v>
      </c>
      <c r="I44" s="42">
        <v>2</v>
      </c>
      <c r="J44" s="42">
        <f t="shared" si="1"/>
        <v>13</v>
      </c>
      <c r="K44" s="67">
        <v>7.5</v>
      </c>
      <c r="L44" s="42">
        <v>5</v>
      </c>
      <c r="M44" s="42">
        <f t="shared" si="0"/>
        <v>25.5</v>
      </c>
    </row>
    <row r="45" spans="1:13" ht="21" x14ac:dyDescent="0.3">
      <c r="A45" s="35">
        <v>40</v>
      </c>
      <c r="B45" s="36" t="s">
        <v>28</v>
      </c>
      <c r="C45" s="39" t="s">
        <v>125</v>
      </c>
      <c r="D45" s="42">
        <v>2</v>
      </c>
      <c r="E45" s="42">
        <v>1</v>
      </c>
      <c r="F45" s="42">
        <v>3</v>
      </c>
      <c r="G45" s="42">
        <v>2</v>
      </c>
      <c r="H45" s="42">
        <v>3</v>
      </c>
      <c r="I45" s="42">
        <v>2</v>
      </c>
      <c r="J45" s="42">
        <f t="shared" si="1"/>
        <v>13</v>
      </c>
      <c r="K45" s="67">
        <v>5.5</v>
      </c>
      <c r="L45" s="42">
        <v>5</v>
      </c>
      <c r="M45" s="42">
        <f t="shared" si="0"/>
        <v>23.5</v>
      </c>
    </row>
    <row r="46" spans="1:13" ht="21" x14ac:dyDescent="0.3">
      <c r="A46" s="35">
        <v>41</v>
      </c>
      <c r="B46" s="36" t="s">
        <v>24</v>
      </c>
      <c r="C46" s="39" t="s">
        <v>126</v>
      </c>
      <c r="D46" s="42">
        <v>2</v>
      </c>
      <c r="E46" s="42">
        <v>1</v>
      </c>
      <c r="F46" s="42">
        <v>3</v>
      </c>
      <c r="G46" s="42">
        <v>2</v>
      </c>
      <c r="H46" s="42">
        <v>3</v>
      </c>
      <c r="I46" s="42">
        <v>2</v>
      </c>
      <c r="J46" s="42">
        <f t="shared" si="1"/>
        <v>13</v>
      </c>
      <c r="K46" s="67">
        <v>6.5</v>
      </c>
      <c r="L46" s="42">
        <v>5</v>
      </c>
      <c r="M46" s="42">
        <f t="shared" si="0"/>
        <v>24.5</v>
      </c>
    </row>
    <row r="47" spans="1:13" ht="21" x14ac:dyDescent="0.3">
      <c r="A47" s="35">
        <v>42</v>
      </c>
      <c r="B47" s="36" t="s">
        <v>64</v>
      </c>
      <c r="C47" s="39" t="s">
        <v>127</v>
      </c>
      <c r="D47" s="42">
        <v>2</v>
      </c>
      <c r="E47" s="42">
        <v>1</v>
      </c>
      <c r="F47" s="42">
        <v>3</v>
      </c>
      <c r="G47" s="42">
        <v>2</v>
      </c>
      <c r="H47" s="42">
        <v>3</v>
      </c>
      <c r="I47" s="42">
        <v>2</v>
      </c>
      <c r="J47" s="42">
        <f t="shared" si="1"/>
        <v>13</v>
      </c>
      <c r="K47" s="67">
        <v>8.5</v>
      </c>
      <c r="L47" s="42">
        <v>5</v>
      </c>
      <c r="M47" s="42">
        <f t="shared" si="0"/>
        <v>26.5</v>
      </c>
    </row>
    <row r="48" spans="1:13" ht="21" x14ac:dyDescent="0.3">
      <c r="A48" s="35">
        <v>43</v>
      </c>
      <c r="B48" s="36" t="s">
        <v>19</v>
      </c>
      <c r="C48" s="39" t="s">
        <v>128</v>
      </c>
      <c r="D48" s="42">
        <v>2</v>
      </c>
      <c r="E48" s="42">
        <v>1</v>
      </c>
      <c r="F48" s="42">
        <v>3</v>
      </c>
      <c r="G48" s="42">
        <v>1.5</v>
      </c>
      <c r="H48" s="42">
        <v>3</v>
      </c>
      <c r="I48" s="42">
        <v>2</v>
      </c>
      <c r="J48" s="42">
        <f t="shared" si="1"/>
        <v>12.5</v>
      </c>
      <c r="K48" s="67">
        <v>6</v>
      </c>
      <c r="L48" s="42">
        <v>5</v>
      </c>
      <c r="M48" s="42">
        <f t="shared" si="0"/>
        <v>23.5</v>
      </c>
    </row>
    <row r="49" spans="1:13" ht="21" x14ac:dyDescent="0.3">
      <c r="A49" s="35">
        <v>44</v>
      </c>
      <c r="B49" s="36" t="s">
        <v>35</v>
      </c>
      <c r="C49" s="39" t="s">
        <v>129</v>
      </c>
      <c r="D49" s="42">
        <v>2</v>
      </c>
      <c r="E49" s="42">
        <v>3</v>
      </c>
      <c r="F49" s="42">
        <v>3</v>
      </c>
      <c r="G49" s="42">
        <v>1.5</v>
      </c>
      <c r="H49" s="42">
        <v>2</v>
      </c>
      <c r="I49" s="42">
        <v>2</v>
      </c>
      <c r="J49" s="42">
        <f t="shared" si="1"/>
        <v>13.5</v>
      </c>
      <c r="K49" s="67">
        <v>7.5</v>
      </c>
      <c r="L49" s="42">
        <v>5</v>
      </c>
      <c r="M49" s="42">
        <f t="shared" si="0"/>
        <v>26</v>
      </c>
    </row>
    <row r="50" spans="1:13" ht="21" x14ac:dyDescent="0.3">
      <c r="A50" s="35">
        <v>45</v>
      </c>
      <c r="B50" s="36" t="s">
        <v>34</v>
      </c>
      <c r="C50" s="39" t="s">
        <v>130</v>
      </c>
      <c r="D50" s="42">
        <v>2</v>
      </c>
      <c r="E50" s="42">
        <v>2</v>
      </c>
      <c r="F50" s="42">
        <v>3</v>
      </c>
      <c r="G50" s="42">
        <v>1.5</v>
      </c>
      <c r="H50" s="42">
        <v>3</v>
      </c>
      <c r="I50" s="42">
        <v>2</v>
      </c>
      <c r="J50" s="42">
        <f t="shared" si="1"/>
        <v>13.5</v>
      </c>
      <c r="K50" s="67">
        <v>7</v>
      </c>
      <c r="L50" s="42">
        <v>5</v>
      </c>
      <c r="M50" s="42">
        <f t="shared" si="0"/>
        <v>25.5</v>
      </c>
    </row>
    <row r="51" spans="1:13" ht="21" x14ac:dyDescent="0.3">
      <c r="A51" s="35">
        <v>46</v>
      </c>
      <c r="B51" s="36" t="s">
        <v>26</v>
      </c>
      <c r="C51" s="39" t="s">
        <v>131</v>
      </c>
      <c r="D51" s="42">
        <v>2</v>
      </c>
      <c r="E51" s="42">
        <v>1</v>
      </c>
      <c r="F51" s="42">
        <v>3</v>
      </c>
      <c r="G51" s="42">
        <v>1.5</v>
      </c>
      <c r="H51" s="42">
        <v>1</v>
      </c>
      <c r="I51" s="42">
        <v>2</v>
      </c>
      <c r="J51" s="42">
        <f t="shared" si="1"/>
        <v>10.5</v>
      </c>
      <c r="K51" s="67">
        <v>7</v>
      </c>
      <c r="L51" s="42">
        <v>5</v>
      </c>
      <c r="M51" s="42">
        <f t="shared" si="0"/>
        <v>22.5</v>
      </c>
    </row>
    <row r="52" spans="1:13" ht="21" x14ac:dyDescent="0.3">
      <c r="A52" s="35">
        <v>47</v>
      </c>
      <c r="B52" s="36" t="s">
        <v>14</v>
      </c>
      <c r="C52" s="39" t="s">
        <v>132</v>
      </c>
      <c r="D52" s="42">
        <v>2</v>
      </c>
      <c r="E52" s="42">
        <v>2</v>
      </c>
      <c r="F52" s="42">
        <v>3</v>
      </c>
      <c r="G52" s="42">
        <v>2</v>
      </c>
      <c r="H52" s="42">
        <v>3</v>
      </c>
      <c r="I52" s="42">
        <v>2</v>
      </c>
      <c r="J52" s="42">
        <f t="shared" si="1"/>
        <v>14</v>
      </c>
      <c r="K52" s="67">
        <v>7.5</v>
      </c>
      <c r="L52" s="42">
        <v>5</v>
      </c>
      <c r="M52" s="42">
        <f t="shared" si="0"/>
        <v>26.5</v>
      </c>
    </row>
    <row r="53" spans="1:13" ht="21" x14ac:dyDescent="0.3">
      <c r="A53" s="35">
        <v>48</v>
      </c>
      <c r="B53" s="36" t="s">
        <v>8</v>
      </c>
      <c r="C53" s="39" t="s">
        <v>133</v>
      </c>
      <c r="D53" s="42">
        <v>2</v>
      </c>
      <c r="E53" s="42">
        <v>1</v>
      </c>
      <c r="F53" s="42"/>
      <c r="G53" s="42">
        <v>0</v>
      </c>
      <c r="H53" s="42">
        <v>0.5</v>
      </c>
      <c r="I53" s="42">
        <v>1.5</v>
      </c>
      <c r="J53" s="42">
        <f t="shared" si="1"/>
        <v>5</v>
      </c>
      <c r="K53" s="67">
        <v>7.5</v>
      </c>
      <c r="L53" s="42">
        <v>5</v>
      </c>
      <c r="M53" s="42">
        <f t="shared" si="0"/>
        <v>17.5</v>
      </c>
    </row>
    <row r="54" spans="1:13" ht="21" x14ac:dyDescent="0.3">
      <c r="A54" s="35">
        <v>49</v>
      </c>
      <c r="B54" s="36" t="s">
        <v>3</v>
      </c>
      <c r="C54" s="39" t="s">
        <v>134</v>
      </c>
      <c r="D54" s="42">
        <v>2</v>
      </c>
      <c r="E54" s="42">
        <v>3</v>
      </c>
      <c r="F54" s="42">
        <v>3</v>
      </c>
      <c r="G54" s="42">
        <v>1.5</v>
      </c>
      <c r="H54" s="42">
        <v>3</v>
      </c>
      <c r="I54" s="42">
        <v>2</v>
      </c>
      <c r="J54" s="42">
        <f t="shared" si="1"/>
        <v>14.5</v>
      </c>
      <c r="K54" s="67">
        <v>7.5</v>
      </c>
      <c r="L54" s="42">
        <v>5</v>
      </c>
      <c r="M54" s="42">
        <f t="shared" si="0"/>
        <v>27</v>
      </c>
    </row>
    <row r="55" spans="1:13" ht="21" x14ac:dyDescent="0.3">
      <c r="A55" s="35">
        <v>50</v>
      </c>
      <c r="B55" s="36" t="s">
        <v>43</v>
      </c>
      <c r="C55" s="39" t="s">
        <v>135</v>
      </c>
      <c r="D55" s="42">
        <v>2</v>
      </c>
      <c r="E55" s="42">
        <v>1</v>
      </c>
      <c r="F55" s="42">
        <v>3</v>
      </c>
      <c r="G55" s="42">
        <v>0</v>
      </c>
      <c r="H55" s="42">
        <v>0.5</v>
      </c>
      <c r="I55" s="42">
        <v>0.5</v>
      </c>
      <c r="J55" s="42">
        <f t="shared" si="1"/>
        <v>7</v>
      </c>
      <c r="K55" s="67">
        <v>3</v>
      </c>
      <c r="L55" s="42">
        <v>5</v>
      </c>
      <c r="M55" s="42">
        <f t="shared" si="0"/>
        <v>15</v>
      </c>
    </row>
    <row r="56" spans="1:13" ht="21" x14ac:dyDescent="0.3">
      <c r="A56" s="35">
        <v>51</v>
      </c>
      <c r="B56" s="36" t="s">
        <v>65</v>
      </c>
      <c r="C56" s="39" t="s">
        <v>136</v>
      </c>
      <c r="D56" s="42">
        <v>0.5</v>
      </c>
      <c r="E56" s="42">
        <v>0.5</v>
      </c>
      <c r="F56" s="42">
        <v>0.5</v>
      </c>
      <c r="G56" s="42"/>
      <c r="H56" s="42">
        <v>0.5</v>
      </c>
      <c r="I56" s="42"/>
      <c r="J56" s="42">
        <f t="shared" si="1"/>
        <v>2</v>
      </c>
      <c r="K56" s="67">
        <v>6.5</v>
      </c>
      <c r="L56" s="42">
        <v>5</v>
      </c>
      <c r="M56" s="42">
        <f t="shared" si="0"/>
        <v>13.5</v>
      </c>
    </row>
    <row r="57" spans="1:13" ht="21" x14ac:dyDescent="0.3">
      <c r="A57" s="35">
        <v>52</v>
      </c>
      <c r="B57" s="36" t="s">
        <v>21</v>
      </c>
      <c r="C57" s="39" t="s">
        <v>137</v>
      </c>
      <c r="D57" s="42">
        <v>2</v>
      </c>
      <c r="E57" s="42">
        <v>2</v>
      </c>
      <c r="F57" s="42">
        <v>3</v>
      </c>
      <c r="G57" s="42">
        <v>1.5</v>
      </c>
      <c r="H57" s="42">
        <v>3</v>
      </c>
      <c r="I57" s="42">
        <v>2</v>
      </c>
      <c r="J57" s="42">
        <f t="shared" si="1"/>
        <v>13.5</v>
      </c>
      <c r="K57" s="67">
        <v>7</v>
      </c>
      <c r="L57" s="42">
        <v>5</v>
      </c>
      <c r="M57" s="42">
        <f t="shared" si="0"/>
        <v>25.5</v>
      </c>
    </row>
    <row r="58" spans="1:13" ht="21" x14ac:dyDescent="0.3">
      <c r="A58" s="35">
        <v>53</v>
      </c>
      <c r="B58" s="36" t="s">
        <v>37</v>
      </c>
      <c r="C58" s="39" t="s">
        <v>138</v>
      </c>
      <c r="D58" s="42">
        <v>2</v>
      </c>
      <c r="E58" s="42">
        <v>1</v>
      </c>
      <c r="F58" s="42">
        <v>2</v>
      </c>
      <c r="G58" s="42">
        <v>1</v>
      </c>
      <c r="H58" s="42">
        <v>3</v>
      </c>
      <c r="I58" s="42">
        <v>1</v>
      </c>
      <c r="J58" s="42">
        <f t="shared" si="1"/>
        <v>10</v>
      </c>
      <c r="K58" s="67">
        <v>6.5</v>
      </c>
      <c r="L58" s="42">
        <v>5</v>
      </c>
      <c r="M58" s="42">
        <f t="shared" si="0"/>
        <v>21.5</v>
      </c>
    </row>
    <row r="59" spans="1:13" ht="21" x14ac:dyDescent="0.3">
      <c r="A59" s="35">
        <v>54</v>
      </c>
      <c r="B59" s="36" t="s">
        <v>66</v>
      </c>
      <c r="C59" s="39" t="s">
        <v>139</v>
      </c>
      <c r="D59" s="42">
        <v>1</v>
      </c>
      <c r="E59" s="42"/>
      <c r="F59" s="42">
        <v>3</v>
      </c>
      <c r="G59" s="42">
        <v>1</v>
      </c>
      <c r="H59" s="42">
        <v>1.5</v>
      </c>
      <c r="I59" s="42">
        <v>2</v>
      </c>
      <c r="J59" s="42">
        <f t="shared" si="1"/>
        <v>8.5</v>
      </c>
      <c r="K59" s="67">
        <v>6</v>
      </c>
      <c r="L59" s="42">
        <v>5</v>
      </c>
      <c r="M59" s="42">
        <f t="shared" si="0"/>
        <v>19.5</v>
      </c>
    </row>
    <row r="60" spans="1:13" ht="21" x14ac:dyDescent="0.3">
      <c r="A60" s="35">
        <v>55</v>
      </c>
      <c r="B60" s="36" t="s">
        <v>31</v>
      </c>
      <c r="C60" s="39" t="s">
        <v>140</v>
      </c>
      <c r="D60" s="42">
        <v>2</v>
      </c>
      <c r="E60" s="42">
        <v>2</v>
      </c>
      <c r="F60" s="42">
        <v>3</v>
      </c>
      <c r="G60" s="42">
        <v>2</v>
      </c>
      <c r="H60" s="42">
        <v>3</v>
      </c>
      <c r="I60" s="42">
        <v>2</v>
      </c>
      <c r="J60" s="42">
        <f t="shared" si="1"/>
        <v>14</v>
      </c>
      <c r="K60" s="67">
        <v>5</v>
      </c>
      <c r="L60" s="42">
        <v>5</v>
      </c>
      <c r="M60" s="42">
        <f t="shared" si="0"/>
        <v>24</v>
      </c>
    </row>
    <row r="61" spans="1:13" ht="21" x14ac:dyDescent="0.3">
      <c r="A61" s="35">
        <v>56</v>
      </c>
      <c r="B61" s="36" t="s">
        <v>22</v>
      </c>
      <c r="C61" s="39" t="s">
        <v>141</v>
      </c>
      <c r="D61" s="42">
        <v>2</v>
      </c>
      <c r="E61" s="42">
        <v>2</v>
      </c>
      <c r="F61" s="42">
        <v>3</v>
      </c>
      <c r="G61" s="42">
        <v>2</v>
      </c>
      <c r="H61" s="42">
        <v>3</v>
      </c>
      <c r="I61" s="42">
        <v>2</v>
      </c>
      <c r="J61" s="42">
        <f t="shared" si="1"/>
        <v>14</v>
      </c>
      <c r="K61" s="67">
        <v>7</v>
      </c>
      <c r="L61" s="42">
        <v>5</v>
      </c>
      <c r="M61" s="42">
        <f t="shared" si="0"/>
        <v>26</v>
      </c>
    </row>
    <row r="62" spans="1:13" ht="21" x14ac:dyDescent="0.3">
      <c r="A62" s="35">
        <v>57</v>
      </c>
      <c r="B62" s="36" t="s">
        <v>12</v>
      </c>
      <c r="C62" s="39" t="s">
        <v>142</v>
      </c>
      <c r="D62" s="42">
        <v>2</v>
      </c>
      <c r="E62" s="42">
        <v>3</v>
      </c>
      <c r="F62" s="42">
        <v>3</v>
      </c>
      <c r="G62" s="42">
        <v>2</v>
      </c>
      <c r="H62" s="42">
        <v>2</v>
      </c>
      <c r="I62" s="42">
        <v>2</v>
      </c>
      <c r="J62" s="42">
        <f t="shared" si="1"/>
        <v>14</v>
      </c>
      <c r="K62" s="67">
        <v>6.5</v>
      </c>
      <c r="L62" s="42">
        <v>5</v>
      </c>
      <c r="M62" s="42">
        <f t="shared" si="0"/>
        <v>25.5</v>
      </c>
    </row>
    <row r="63" spans="1:13" ht="21" x14ac:dyDescent="0.3">
      <c r="A63" s="35">
        <v>58</v>
      </c>
      <c r="B63" s="36" t="s">
        <v>10</v>
      </c>
      <c r="C63" s="39" t="s">
        <v>143</v>
      </c>
      <c r="D63" s="42">
        <v>2</v>
      </c>
      <c r="E63" s="42">
        <v>0.5</v>
      </c>
      <c r="F63" s="42">
        <v>3</v>
      </c>
      <c r="G63" s="42">
        <v>2</v>
      </c>
      <c r="H63" s="42">
        <v>3</v>
      </c>
      <c r="I63" s="42">
        <v>2</v>
      </c>
      <c r="J63" s="42">
        <f t="shared" si="1"/>
        <v>12.5</v>
      </c>
      <c r="K63" s="67">
        <v>6.5</v>
      </c>
      <c r="L63" s="42">
        <v>5</v>
      </c>
      <c r="M63" s="42">
        <f t="shared" si="0"/>
        <v>24</v>
      </c>
    </row>
    <row r="64" spans="1:13" ht="21" x14ac:dyDescent="0.3">
      <c r="A64" s="35">
        <v>59</v>
      </c>
      <c r="B64" s="36" t="s">
        <v>7</v>
      </c>
      <c r="C64" s="39" t="s">
        <v>144</v>
      </c>
      <c r="D64" s="42">
        <v>2</v>
      </c>
      <c r="E64" s="42">
        <v>3</v>
      </c>
      <c r="F64" s="42">
        <v>3</v>
      </c>
      <c r="G64" s="42">
        <v>2</v>
      </c>
      <c r="H64" s="42">
        <v>2</v>
      </c>
      <c r="I64" s="42">
        <v>2</v>
      </c>
      <c r="J64" s="42">
        <f t="shared" si="1"/>
        <v>14</v>
      </c>
      <c r="K64" s="67">
        <v>8.5</v>
      </c>
      <c r="L64" s="42">
        <v>5</v>
      </c>
      <c r="M64" s="42">
        <f t="shared" si="0"/>
        <v>27.5</v>
      </c>
    </row>
    <row r="65" spans="1:13" ht="21" x14ac:dyDescent="0.3">
      <c r="A65" s="35">
        <v>60</v>
      </c>
      <c r="B65" s="36" t="s">
        <v>25</v>
      </c>
      <c r="C65" s="39" t="s">
        <v>145</v>
      </c>
      <c r="D65" s="42">
        <v>2</v>
      </c>
      <c r="E65" s="42">
        <v>1</v>
      </c>
      <c r="F65" s="42">
        <v>3</v>
      </c>
      <c r="G65" s="42">
        <v>2</v>
      </c>
      <c r="H65" s="42">
        <v>3</v>
      </c>
      <c r="I65" s="42">
        <v>2</v>
      </c>
      <c r="J65" s="42">
        <f t="shared" si="1"/>
        <v>13</v>
      </c>
      <c r="K65" s="67">
        <v>5</v>
      </c>
      <c r="L65" s="42">
        <v>5</v>
      </c>
      <c r="M65" s="42">
        <f t="shared" si="0"/>
        <v>23</v>
      </c>
    </row>
    <row r="66" spans="1:13" ht="21" x14ac:dyDescent="0.3">
      <c r="A66" s="35">
        <v>61</v>
      </c>
      <c r="B66" s="36" t="s">
        <v>49</v>
      </c>
      <c r="C66" s="39" t="s">
        <v>146</v>
      </c>
      <c r="D66" s="42">
        <v>2</v>
      </c>
      <c r="E66" s="42">
        <v>0.5</v>
      </c>
      <c r="F66" s="42">
        <v>3</v>
      </c>
      <c r="G66" s="42">
        <v>0</v>
      </c>
      <c r="H66" s="42">
        <v>3</v>
      </c>
      <c r="I66" s="42">
        <v>2</v>
      </c>
      <c r="J66" s="42">
        <f t="shared" si="1"/>
        <v>10.5</v>
      </c>
      <c r="K66" s="67">
        <v>6.5</v>
      </c>
      <c r="L66" s="42">
        <v>5</v>
      </c>
      <c r="M66" s="42">
        <f t="shared" si="0"/>
        <v>22</v>
      </c>
    </row>
    <row r="67" spans="1:13" ht="21" x14ac:dyDescent="0.3">
      <c r="A67" s="35">
        <v>62</v>
      </c>
      <c r="B67" s="36" t="s">
        <v>47</v>
      </c>
      <c r="C67" s="39" t="s">
        <v>147</v>
      </c>
      <c r="D67" s="42">
        <v>2</v>
      </c>
      <c r="E67" s="42">
        <v>1</v>
      </c>
      <c r="F67" s="42">
        <v>3</v>
      </c>
      <c r="G67" s="42">
        <v>2</v>
      </c>
      <c r="H67" s="42">
        <v>3</v>
      </c>
      <c r="I67" s="42">
        <v>2</v>
      </c>
      <c r="J67" s="42">
        <f t="shared" si="1"/>
        <v>13</v>
      </c>
      <c r="K67" s="67">
        <v>4</v>
      </c>
      <c r="L67" s="42">
        <v>5</v>
      </c>
      <c r="M67" s="42">
        <f t="shared" si="0"/>
        <v>22</v>
      </c>
    </row>
    <row r="68" spans="1:13" ht="21" x14ac:dyDescent="0.3">
      <c r="A68" s="35">
        <v>63</v>
      </c>
      <c r="B68" s="36" t="s">
        <v>18</v>
      </c>
      <c r="C68" s="39" t="s">
        <v>148</v>
      </c>
      <c r="D68" s="42">
        <v>2</v>
      </c>
      <c r="E68" s="42">
        <v>1</v>
      </c>
      <c r="F68" s="42">
        <v>3</v>
      </c>
      <c r="G68" s="42">
        <v>2</v>
      </c>
      <c r="H68" s="42">
        <v>3</v>
      </c>
      <c r="I68" s="42">
        <v>2</v>
      </c>
      <c r="J68" s="42">
        <f t="shared" si="1"/>
        <v>13</v>
      </c>
      <c r="K68" s="67">
        <v>5.5</v>
      </c>
      <c r="L68" s="42">
        <v>5</v>
      </c>
      <c r="M68" s="42">
        <f t="shared" si="0"/>
        <v>23.5</v>
      </c>
    </row>
    <row r="69" spans="1:13" ht="21" x14ac:dyDescent="0.3">
      <c r="A69" s="35">
        <v>64</v>
      </c>
      <c r="B69" s="36" t="s">
        <v>67</v>
      </c>
      <c r="C69" s="39" t="s">
        <v>149</v>
      </c>
      <c r="D69" s="42">
        <v>2</v>
      </c>
      <c r="E69" s="42">
        <v>1</v>
      </c>
      <c r="F69" s="42">
        <v>3</v>
      </c>
      <c r="G69" s="42">
        <v>1</v>
      </c>
      <c r="H69" s="42">
        <v>3</v>
      </c>
      <c r="I69" s="42">
        <v>1</v>
      </c>
      <c r="J69" s="42">
        <f t="shared" si="1"/>
        <v>11</v>
      </c>
      <c r="K69" s="67">
        <v>2.5</v>
      </c>
      <c r="L69" s="42">
        <v>5</v>
      </c>
      <c r="M69" s="42">
        <f t="shared" si="0"/>
        <v>18.5</v>
      </c>
    </row>
    <row r="70" spans="1:13" ht="21" x14ac:dyDescent="0.3">
      <c r="A70" s="35">
        <v>65</v>
      </c>
      <c r="B70" s="36" t="s">
        <v>50</v>
      </c>
      <c r="C70" s="39" t="s">
        <v>150</v>
      </c>
      <c r="D70" s="42">
        <v>1</v>
      </c>
      <c r="E70" s="42">
        <v>1</v>
      </c>
      <c r="F70" s="42">
        <v>1</v>
      </c>
      <c r="G70" s="42">
        <v>1</v>
      </c>
      <c r="H70" s="42">
        <v>2</v>
      </c>
      <c r="I70" s="42">
        <v>1</v>
      </c>
      <c r="J70" s="42">
        <f t="shared" si="1"/>
        <v>7</v>
      </c>
      <c r="K70" s="67">
        <v>5.5</v>
      </c>
      <c r="L70" s="42">
        <v>5</v>
      </c>
      <c r="M70" s="42">
        <f t="shared" ref="M70:M77" si="2">SUM(J70:L70)</f>
        <v>17.5</v>
      </c>
    </row>
    <row r="71" spans="1:13" ht="21" x14ac:dyDescent="0.3">
      <c r="A71" s="35">
        <v>66</v>
      </c>
      <c r="B71" s="36" t="s">
        <v>46</v>
      </c>
      <c r="C71" s="39" t="s">
        <v>151</v>
      </c>
      <c r="D71" s="42">
        <v>1</v>
      </c>
      <c r="E71" s="42"/>
      <c r="F71" s="42">
        <v>2</v>
      </c>
      <c r="G71" s="42">
        <v>0.5</v>
      </c>
      <c r="H71" s="42">
        <v>1</v>
      </c>
      <c r="I71" s="42">
        <v>1</v>
      </c>
      <c r="J71" s="42">
        <f t="shared" ref="J71:J77" si="3">SUM(D71:I71)</f>
        <v>5.5</v>
      </c>
      <c r="K71" s="67">
        <v>7.5</v>
      </c>
      <c r="L71" s="42">
        <v>5</v>
      </c>
      <c r="M71" s="42">
        <f t="shared" si="2"/>
        <v>18</v>
      </c>
    </row>
    <row r="72" spans="1:13" ht="21" x14ac:dyDescent="0.3">
      <c r="A72" s="35">
        <v>67</v>
      </c>
      <c r="B72" s="36" t="s">
        <v>225</v>
      </c>
      <c r="C72" s="39" t="s">
        <v>186</v>
      </c>
      <c r="D72" s="42">
        <v>2</v>
      </c>
      <c r="E72" s="42">
        <v>1</v>
      </c>
      <c r="F72" s="42">
        <v>3</v>
      </c>
      <c r="G72" s="42">
        <v>2</v>
      </c>
      <c r="H72" s="42">
        <v>3</v>
      </c>
      <c r="I72" s="42">
        <v>2</v>
      </c>
      <c r="J72" s="42">
        <f t="shared" si="3"/>
        <v>13</v>
      </c>
      <c r="K72" s="67">
        <v>8.5</v>
      </c>
      <c r="L72" s="42">
        <v>5</v>
      </c>
      <c r="M72" s="42">
        <f t="shared" si="2"/>
        <v>26.5</v>
      </c>
    </row>
    <row r="73" spans="1:13" ht="21" x14ac:dyDescent="0.3">
      <c r="A73" s="35">
        <v>68</v>
      </c>
      <c r="B73" s="36" t="s">
        <v>220</v>
      </c>
      <c r="C73" s="39" t="s">
        <v>152</v>
      </c>
      <c r="D73" s="42">
        <v>2</v>
      </c>
      <c r="E73" s="42">
        <v>2</v>
      </c>
      <c r="F73" s="42">
        <v>3</v>
      </c>
      <c r="G73" s="42">
        <v>2</v>
      </c>
      <c r="H73" s="42">
        <v>3</v>
      </c>
      <c r="I73" s="42">
        <v>2</v>
      </c>
      <c r="J73" s="42">
        <f t="shared" si="3"/>
        <v>14</v>
      </c>
      <c r="K73" s="67">
        <v>8.5</v>
      </c>
      <c r="L73" s="42">
        <v>5</v>
      </c>
      <c r="M73" s="42">
        <f t="shared" si="2"/>
        <v>27.5</v>
      </c>
    </row>
    <row r="74" spans="1:13" ht="21" x14ac:dyDescent="0.3">
      <c r="A74" s="35">
        <v>69</v>
      </c>
      <c r="B74" s="36" t="s">
        <v>221</v>
      </c>
      <c r="C74" s="39" t="s">
        <v>153</v>
      </c>
      <c r="D74" s="42">
        <v>2</v>
      </c>
      <c r="E74" s="42">
        <v>1</v>
      </c>
      <c r="F74" s="42">
        <v>2</v>
      </c>
      <c r="G74" s="42">
        <v>2</v>
      </c>
      <c r="H74" s="42">
        <v>2</v>
      </c>
      <c r="I74" s="42">
        <v>2</v>
      </c>
      <c r="J74" s="42">
        <f t="shared" si="3"/>
        <v>11</v>
      </c>
      <c r="K74" s="67">
        <v>4.5</v>
      </c>
      <c r="L74" s="42">
        <v>5</v>
      </c>
      <c r="M74" s="42">
        <f t="shared" si="2"/>
        <v>20.5</v>
      </c>
    </row>
    <row r="75" spans="1:13" ht="21" x14ac:dyDescent="0.3">
      <c r="A75" s="35">
        <v>70</v>
      </c>
      <c r="B75" s="36" t="s">
        <v>222</v>
      </c>
      <c r="C75" s="39" t="s">
        <v>155</v>
      </c>
      <c r="D75" s="42">
        <v>2</v>
      </c>
      <c r="E75" s="42">
        <v>0.5</v>
      </c>
      <c r="F75" s="42">
        <v>3</v>
      </c>
      <c r="G75" s="42">
        <v>0</v>
      </c>
      <c r="H75" s="42">
        <v>3</v>
      </c>
      <c r="I75" s="42">
        <v>1</v>
      </c>
      <c r="J75" s="42">
        <f t="shared" si="3"/>
        <v>9.5</v>
      </c>
      <c r="K75" s="67">
        <v>5.5</v>
      </c>
      <c r="L75" s="42">
        <v>5</v>
      </c>
      <c r="M75" s="42">
        <f t="shared" si="2"/>
        <v>20</v>
      </c>
    </row>
    <row r="76" spans="1:13" ht="21" x14ac:dyDescent="0.3">
      <c r="A76" s="35">
        <v>71</v>
      </c>
      <c r="B76" s="36" t="s">
        <v>223</v>
      </c>
      <c r="C76" s="37" t="s">
        <v>187</v>
      </c>
      <c r="D76" s="42">
        <v>2</v>
      </c>
      <c r="E76" s="42">
        <v>2</v>
      </c>
      <c r="F76" s="42">
        <v>2</v>
      </c>
      <c r="G76" s="42">
        <v>1</v>
      </c>
      <c r="H76" s="42">
        <v>3</v>
      </c>
      <c r="I76" s="42">
        <v>2</v>
      </c>
      <c r="J76" s="42">
        <f t="shared" si="3"/>
        <v>12</v>
      </c>
      <c r="K76" s="67">
        <v>6</v>
      </c>
      <c r="L76" s="42">
        <v>5</v>
      </c>
      <c r="M76" s="42">
        <f t="shared" si="2"/>
        <v>23</v>
      </c>
    </row>
    <row r="77" spans="1:13" ht="21" x14ac:dyDescent="0.3">
      <c r="A77" s="40">
        <v>72</v>
      </c>
      <c r="B77" s="36" t="s">
        <v>224</v>
      </c>
      <c r="C77" s="39" t="s">
        <v>157</v>
      </c>
      <c r="D77" s="42">
        <v>2</v>
      </c>
      <c r="E77" s="42">
        <v>2.5</v>
      </c>
      <c r="F77" s="42">
        <v>2</v>
      </c>
      <c r="G77" s="42">
        <v>1.5</v>
      </c>
      <c r="H77" s="42">
        <v>3</v>
      </c>
      <c r="I77" s="42">
        <v>2</v>
      </c>
      <c r="J77" s="42">
        <f t="shared" si="3"/>
        <v>13</v>
      </c>
      <c r="K77" s="67">
        <v>7.5</v>
      </c>
      <c r="L77" s="42">
        <v>5</v>
      </c>
      <c r="M77" s="42">
        <f t="shared" si="2"/>
        <v>25.5</v>
      </c>
    </row>
  </sheetData>
  <conditionalFormatting sqref="M5:M77">
    <cfRule type="cellIs" dxfId="6" priority="2" operator="lessThan">
      <formula>16</formula>
    </cfRule>
  </conditionalFormatting>
  <conditionalFormatting sqref="J6:J77">
    <cfRule type="cellIs" dxfId="5" priority="1" operator="lessThan">
      <formula>11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0" workbookViewId="0">
      <selection activeCell="F74" sqref="F74"/>
    </sheetView>
  </sheetViews>
  <sheetFormatPr defaultRowHeight="14.4" x14ac:dyDescent="0.3"/>
  <cols>
    <col min="1" max="1" width="8.5546875" bestFit="1" customWidth="1"/>
    <col min="2" max="2" width="17.109375" bestFit="1" customWidth="1"/>
    <col min="3" max="3" width="66.5546875" bestFit="1" customWidth="1"/>
    <col min="4" max="5" width="8.88671875" style="69"/>
    <col min="6" max="6" width="14.6640625" style="69" bestFit="1" customWidth="1"/>
    <col min="7" max="7" width="13.6640625" style="69" bestFit="1" customWidth="1"/>
    <col min="8" max="8" width="21.88671875" style="69" bestFit="1" customWidth="1"/>
  </cols>
  <sheetData>
    <row r="1" spans="1:8" ht="30" customHeight="1" x14ac:dyDescent="0.3">
      <c r="A1" s="33" t="s">
        <v>54</v>
      </c>
      <c r="B1" s="34" t="s">
        <v>55</v>
      </c>
      <c r="C1" s="38" t="s">
        <v>158</v>
      </c>
      <c r="D1" s="68" t="s">
        <v>193</v>
      </c>
      <c r="E1" s="68" t="s">
        <v>268</v>
      </c>
      <c r="F1" s="68" t="s">
        <v>269</v>
      </c>
      <c r="G1" s="68" t="s">
        <v>270</v>
      </c>
      <c r="H1" s="68" t="s">
        <v>271</v>
      </c>
    </row>
    <row r="2" spans="1:8" ht="30" customHeight="1" x14ac:dyDescent="0.3">
      <c r="A2" s="35">
        <v>1</v>
      </c>
      <c r="B2" s="36" t="s">
        <v>6</v>
      </c>
      <c r="C2" s="39" t="s">
        <v>86</v>
      </c>
      <c r="D2" s="1">
        <f>'mid-1'!J6</f>
        <v>26</v>
      </c>
      <c r="E2" s="1">
        <f>'mid-2'!M6</f>
        <v>26.5</v>
      </c>
      <c r="F2" s="1">
        <f>ROUNDUP(MAX(D2:E2)*0.8+MIN(D2:E2)*0.2,0)</f>
        <v>27</v>
      </c>
      <c r="G2" s="1">
        <f>IF(F2&gt;15,25,40-F2)</f>
        <v>25</v>
      </c>
      <c r="H2" s="1">
        <f>IF((90-F2)&gt;70,"can get A",90-F2)</f>
        <v>63</v>
      </c>
    </row>
    <row r="3" spans="1:8" ht="30" customHeight="1" x14ac:dyDescent="0.3">
      <c r="A3" s="35">
        <v>2</v>
      </c>
      <c r="B3" s="36" t="s">
        <v>13</v>
      </c>
      <c r="C3" s="39" t="s">
        <v>87</v>
      </c>
      <c r="D3" s="1">
        <f>'mid-1'!J7</f>
        <v>23</v>
      </c>
      <c r="E3" s="1">
        <f>'mid-2'!M7</f>
        <v>20</v>
      </c>
      <c r="F3" s="1">
        <f t="shared" ref="F3:F66" si="0">ROUNDUP(MAX(D3:E3)*0.8+MIN(D3:E3)*0.2,0)</f>
        <v>23</v>
      </c>
      <c r="G3" s="1">
        <f t="shared" ref="G3:G66" si="1">IF(F3&gt;15,25,40-F3)</f>
        <v>25</v>
      </c>
      <c r="H3" s="1">
        <f t="shared" ref="H3:H66" si="2">IF((90-F3)&gt;70,"can get A",90-F3)</f>
        <v>67</v>
      </c>
    </row>
    <row r="4" spans="1:8" ht="30" customHeight="1" x14ac:dyDescent="0.3">
      <c r="A4" s="35">
        <v>3</v>
      </c>
      <c r="B4" s="36" t="s">
        <v>56</v>
      </c>
      <c r="C4" s="39" t="s">
        <v>88</v>
      </c>
      <c r="D4" s="1">
        <f>'mid-1'!J8</f>
        <v>19.5</v>
      </c>
      <c r="E4" s="1">
        <f>'mid-2'!M8</f>
        <v>21</v>
      </c>
      <c r="F4" s="1">
        <f t="shared" si="0"/>
        <v>21</v>
      </c>
      <c r="G4" s="1">
        <f t="shared" si="1"/>
        <v>25</v>
      </c>
      <c r="H4" s="1">
        <f t="shared" si="2"/>
        <v>69</v>
      </c>
    </row>
    <row r="5" spans="1:8" ht="30" customHeight="1" x14ac:dyDescent="0.3">
      <c r="A5" s="35">
        <v>4</v>
      </c>
      <c r="B5" s="36" t="s">
        <v>11</v>
      </c>
      <c r="C5" s="39" t="s">
        <v>89</v>
      </c>
      <c r="D5" s="1">
        <f>'mid-1'!J9</f>
        <v>26.5</v>
      </c>
      <c r="E5" s="1">
        <f>'mid-2'!M9</f>
        <v>24.5</v>
      </c>
      <c r="F5" s="1">
        <f t="shared" si="0"/>
        <v>27</v>
      </c>
      <c r="G5" s="1">
        <f t="shared" si="1"/>
        <v>25</v>
      </c>
      <c r="H5" s="1">
        <f t="shared" si="2"/>
        <v>63</v>
      </c>
    </row>
    <row r="6" spans="1:8" ht="30" customHeight="1" x14ac:dyDescent="0.3">
      <c r="A6" s="35">
        <v>5</v>
      </c>
      <c r="B6" s="36" t="s">
        <v>30</v>
      </c>
      <c r="C6" s="39" t="s">
        <v>90</v>
      </c>
      <c r="D6" s="1">
        <f>'mid-1'!J10</f>
        <v>25.5</v>
      </c>
      <c r="E6" s="1">
        <f>'mid-2'!M10</f>
        <v>25</v>
      </c>
      <c r="F6" s="1">
        <f t="shared" si="0"/>
        <v>26</v>
      </c>
      <c r="G6" s="1">
        <f t="shared" si="1"/>
        <v>25</v>
      </c>
      <c r="H6" s="1">
        <f t="shared" si="2"/>
        <v>64</v>
      </c>
    </row>
    <row r="7" spans="1:8" ht="30" customHeight="1" x14ac:dyDescent="0.3">
      <c r="A7" s="35">
        <v>6</v>
      </c>
      <c r="B7" s="36" t="s">
        <v>20</v>
      </c>
      <c r="C7" s="39" t="s">
        <v>91</v>
      </c>
      <c r="D7" s="1">
        <f>'mid-1'!J11</f>
        <v>23.5</v>
      </c>
      <c r="E7" s="1">
        <f>'mid-2'!M11</f>
        <v>24</v>
      </c>
      <c r="F7" s="1">
        <f t="shared" si="0"/>
        <v>24</v>
      </c>
      <c r="G7" s="1">
        <f t="shared" si="1"/>
        <v>25</v>
      </c>
      <c r="H7" s="1">
        <f t="shared" si="2"/>
        <v>66</v>
      </c>
    </row>
    <row r="8" spans="1:8" ht="30" customHeight="1" x14ac:dyDescent="0.3">
      <c r="A8" s="35">
        <v>7</v>
      </c>
      <c r="B8" s="36" t="s">
        <v>32</v>
      </c>
      <c r="C8" s="39" t="s">
        <v>92</v>
      </c>
      <c r="D8" s="1">
        <f>'mid-1'!J12</f>
        <v>24</v>
      </c>
      <c r="E8" s="1">
        <f>'mid-2'!M12</f>
        <v>26.5</v>
      </c>
      <c r="F8" s="1">
        <f t="shared" si="0"/>
        <v>26</v>
      </c>
      <c r="G8" s="1">
        <f t="shared" si="1"/>
        <v>25</v>
      </c>
      <c r="H8" s="1">
        <f t="shared" si="2"/>
        <v>64</v>
      </c>
    </row>
    <row r="9" spans="1:8" ht="30" customHeight="1" x14ac:dyDescent="0.3">
      <c r="A9" s="35">
        <v>8</v>
      </c>
      <c r="B9" s="36" t="s">
        <v>2</v>
      </c>
      <c r="C9" s="39" t="s">
        <v>93</v>
      </c>
      <c r="D9" s="1">
        <f>'mid-1'!J13</f>
        <v>28</v>
      </c>
      <c r="E9" s="1">
        <f>'mid-2'!M13</f>
        <v>25</v>
      </c>
      <c r="F9" s="1">
        <f t="shared" si="0"/>
        <v>28</v>
      </c>
      <c r="G9" s="1">
        <f t="shared" si="1"/>
        <v>25</v>
      </c>
      <c r="H9" s="1">
        <f t="shared" si="2"/>
        <v>62</v>
      </c>
    </row>
    <row r="10" spans="1:8" ht="30" customHeight="1" x14ac:dyDescent="0.3">
      <c r="A10" s="35">
        <v>9</v>
      </c>
      <c r="B10" s="36" t="s">
        <v>53</v>
      </c>
      <c r="C10" s="39" t="s">
        <v>94</v>
      </c>
      <c r="D10" s="1">
        <f>'mid-1'!J14</f>
        <v>20.5</v>
      </c>
      <c r="E10" s="1">
        <f>'mid-2'!M14</f>
        <v>24</v>
      </c>
      <c r="F10" s="1">
        <f t="shared" si="0"/>
        <v>24</v>
      </c>
      <c r="G10" s="1">
        <f t="shared" si="1"/>
        <v>25</v>
      </c>
      <c r="H10" s="1">
        <f t="shared" si="2"/>
        <v>66</v>
      </c>
    </row>
    <row r="11" spans="1:8" ht="30" customHeight="1" x14ac:dyDescent="0.3">
      <c r="A11" s="35">
        <v>10</v>
      </c>
      <c r="B11" s="36" t="s">
        <v>0</v>
      </c>
      <c r="C11" s="39" t="s">
        <v>95</v>
      </c>
      <c r="D11" s="1">
        <f>'mid-1'!J15</f>
        <v>29</v>
      </c>
      <c r="E11" s="1">
        <f>'mid-2'!M15</f>
        <v>28</v>
      </c>
      <c r="F11" s="1">
        <f t="shared" si="0"/>
        <v>29</v>
      </c>
      <c r="G11" s="1">
        <f t="shared" si="1"/>
        <v>25</v>
      </c>
      <c r="H11" s="1">
        <f t="shared" si="2"/>
        <v>61</v>
      </c>
    </row>
    <row r="12" spans="1:8" ht="30" customHeight="1" x14ac:dyDescent="0.3">
      <c r="A12" s="35">
        <v>11</v>
      </c>
      <c r="B12" s="36" t="s">
        <v>23</v>
      </c>
      <c r="C12" s="39" t="s">
        <v>96</v>
      </c>
      <c r="D12" s="1">
        <f>'mid-1'!J16</f>
        <v>21</v>
      </c>
      <c r="E12" s="1">
        <f>'mid-2'!M16</f>
        <v>26.5</v>
      </c>
      <c r="F12" s="1">
        <f t="shared" si="0"/>
        <v>26</v>
      </c>
      <c r="G12" s="1">
        <f t="shared" si="1"/>
        <v>25</v>
      </c>
      <c r="H12" s="1">
        <f t="shared" si="2"/>
        <v>64</v>
      </c>
    </row>
    <row r="13" spans="1:8" ht="30" customHeight="1" x14ac:dyDescent="0.3">
      <c r="A13" s="35">
        <v>12</v>
      </c>
      <c r="B13" s="36" t="s">
        <v>48</v>
      </c>
      <c r="C13" s="39" t="s">
        <v>97</v>
      </c>
      <c r="D13" s="1">
        <f>'mid-1'!J17</f>
        <v>29.5</v>
      </c>
      <c r="E13" s="1">
        <f>'mid-2'!M17</f>
        <v>26</v>
      </c>
      <c r="F13" s="1">
        <f t="shared" si="0"/>
        <v>29</v>
      </c>
      <c r="G13" s="1">
        <f t="shared" si="1"/>
        <v>25</v>
      </c>
      <c r="H13" s="1">
        <f t="shared" si="2"/>
        <v>61</v>
      </c>
    </row>
    <row r="14" spans="1:8" ht="30" customHeight="1" x14ac:dyDescent="0.3">
      <c r="A14" s="35">
        <v>13</v>
      </c>
      <c r="B14" s="36" t="s">
        <v>17</v>
      </c>
      <c r="C14" s="39" t="s">
        <v>98</v>
      </c>
      <c r="D14" s="1">
        <f>'mid-1'!J18</f>
        <v>26.5</v>
      </c>
      <c r="E14" s="1">
        <f>'mid-2'!M18</f>
        <v>26.5</v>
      </c>
      <c r="F14" s="1">
        <f t="shared" si="0"/>
        <v>27</v>
      </c>
      <c r="G14" s="1">
        <f t="shared" si="1"/>
        <v>25</v>
      </c>
      <c r="H14" s="1">
        <f t="shared" si="2"/>
        <v>63</v>
      </c>
    </row>
    <row r="15" spans="1:8" ht="30" customHeight="1" x14ac:dyDescent="0.3">
      <c r="A15" s="35">
        <v>14</v>
      </c>
      <c r="B15" s="36" t="s">
        <v>57</v>
      </c>
      <c r="C15" s="39" t="s">
        <v>99</v>
      </c>
      <c r="D15" s="1">
        <f>'mid-1'!J19</f>
        <v>22</v>
      </c>
      <c r="E15" s="1">
        <f>'mid-2'!M19</f>
        <v>27</v>
      </c>
      <c r="F15" s="1">
        <f t="shared" si="0"/>
        <v>26</v>
      </c>
      <c r="G15" s="1">
        <f t="shared" si="1"/>
        <v>25</v>
      </c>
      <c r="H15" s="1">
        <f t="shared" si="2"/>
        <v>64</v>
      </c>
    </row>
    <row r="16" spans="1:8" ht="30" customHeight="1" x14ac:dyDescent="0.3">
      <c r="A16" s="35">
        <v>15</v>
      </c>
      <c r="B16" s="36" t="s">
        <v>9</v>
      </c>
      <c r="C16" s="39" t="s">
        <v>100</v>
      </c>
      <c r="D16" s="1">
        <f>'mid-1'!J20</f>
        <v>29</v>
      </c>
      <c r="E16" s="1">
        <f>'mid-2'!M20</f>
        <v>29</v>
      </c>
      <c r="F16" s="1">
        <f t="shared" si="0"/>
        <v>29</v>
      </c>
      <c r="G16" s="1">
        <f t="shared" si="1"/>
        <v>25</v>
      </c>
      <c r="H16" s="1">
        <f t="shared" si="2"/>
        <v>61</v>
      </c>
    </row>
    <row r="17" spans="1:8" ht="30" customHeight="1" x14ac:dyDescent="0.3">
      <c r="A17" s="35">
        <v>16</v>
      </c>
      <c r="B17" s="36" t="s">
        <v>58</v>
      </c>
      <c r="C17" s="39" t="s">
        <v>101</v>
      </c>
      <c r="D17" s="1">
        <f>'mid-1'!J21</f>
        <v>18.5</v>
      </c>
      <c r="E17" s="1">
        <f>'mid-2'!M21</f>
        <v>20</v>
      </c>
      <c r="F17" s="1">
        <f t="shared" si="0"/>
        <v>20</v>
      </c>
      <c r="G17" s="1">
        <f t="shared" si="1"/>
        <v>25</v>
      </c>
      <c r="H17" s="1">
        <f t="shared" si="2"/>
        <v>70</v>
      </c>
    </row>
    <row r="18" spans="1:8" ht="30" customHeight="1" x14ac:dyDescent="0.3">
      <c r="A18" s="35">
        <v>17</v>
      </c>
      <c r="B18" s="36" t="s">
        <v>44</v>
      </c>
      <c r="C18" s="39" t="s">
        <v>102</v>
      </c>
      <c r="D18" s="1">
        <f>'mid-1'!J22</f>
        <v>20.5</v>
      </c>
      <c r="E18" s="1">
        <f>'mid-2'!M22</f>
        <v>23</v>
      </c>
      <c r="F18" s="1">
        <f t="shared" si="0"/>
        <v>23</v>
      </c>
      <c r="G18" s="1">
        <f t="shared" si="1"/>
        <v>25</v>
      </c>
      <c r="H18" s="1">
        <f t="shared" si="2"/>
        <v>67</v>
      </c>
    </row>
    <row r="19" spans="1:8" ht="30" customHeight="1" x14ac:dyDescent="0.3">
      <c r="A19" s="35">
        <v>18</v>
      </c>
      <c r="B19" s="36" t="s">
        <v>41</v>
      </c>
      <c r="C19" s="39" t="s">
        <v>103</v>
      </c>
      <c r="D19" s="1">
        <f>'mid-1'!J23</f>
        <v>27</v>
      </c>
      <c r="E19" s="1">
        <f>'mid-2'!M23</f>
        <v>24</v>
      </c>
      <c r="F19" s="1">
        <f t="shared" si="0"/>
        <v>27</v>
      </c>
      <c r="G19" s="1">
        <f t="shared" si="1"/>
        <v>25</v>
      </c>
      <c r="H19" s="1">
        <f t="shared" si="2"/>
        <v>63</v>
      </c>
    </row>
    <row r="20" spans="1:8" ht="30" customHeight="1" x14ac:dyDescent="0.3">
      <c r="A20" s="35">
        <v>19</v>
      </c>
      <c r="B20" s="36" t="s">
        <v>59</v>
      </c>
      <c r="C20" s="39" t="s">
        <v>104</v>
      </c>
      <c r="D20" s="1">
        <f>'mid-1'!J24</f>
        <v>11</v>
      </c>
      <c r="E20" s="1">
        <f>'mid-2'!M24</f>
        <v>15.5</v>
      </c>
      <c r="F20" s="1">
        <f t="shared" si="0"/>
        <v>15</v>
      </c>
      <c r="G20" s="1">
        <f t="shared" si="1"/>
        <v>25</v>
      </c>
      <c r="H20" s="1" t="str">
        <f t="shared" si="2"/>
        <v>can get A</v>
      </c>
    </row>
    <row r="21" spans="1:8" ht="30" customHeight="1" x14ac:dyDescent="0.3">
      <c r="A21" s="35">
        <v>20</v>
      </c>
      <c r="B21" s="36" t="s">
        <v>38</v>
      </c>
      <c r="C21" s="39" t="s">
        <v>105</v>
      </c>
      <c r="D21" s="1">
        <f>'mid-1'!J25</f>
        <v>16.5</v>
      </c>
      <c r="E21" s="1">
        <f>'mid-2'!M25</f>
        <v>20</v>
      </c>
      <c r="F21" s="1">
        <f t="shared" si="0"/>
        <v>20</v>
      </c>
      <c r="G21" s="1">
        <f t="shared" si="1"/>
        <v>25</v>
      </c>
      <c r="H21" s="1">
        <f t="shared" si="2"/>
        <v>70</v>
      </c>
    </row>
    <row r="22" spans="1:8" ht="30" customHeight="1" x14ac:dyDescent="0.3">
      <c r="A22" s="35">
        <v>21</v>
      </c>
      <c r="B22" s="36" t="s">
        <v>45</v>
      </c>
      <c r="C22" s="39" t="s">
        <v>106</v>
      </c>
      <c r="D22" s="1">
        <f>'mid-1'!J26</f>
        <v>22</v>
      </c>
      <c r="E22" s="1">
        <f>'mid-2'!M26</f>
        <v>22</v>
      </c>
      <c r="F22" s="1">
        <f t="shared" si="0"/>
        <v>22</v>
      </c>
      <c r="G22" s="1">
        <f t="shared" si="1"/>
        <v>25</v>
      </c>
      <c r="H22" s="1">
        <f t="shared" si="2"/>
        <v>68</v>
      </c>
    </row>
    <row r="23" spans="1:8" ht="30" customHeight="1" x14ac:dyDescent="0.3">
      <c r="A23" s="35">
        <v>22</v>
      </c>
      <c r="B23" s="36" t="s">
        <v>15</v>
      </c>
      <c r="C23" s="39" t="s">
        <v>107</v>
      </c>
      <c r="D23" s="1">
        <f>'mid-1'!J27</f>
        <v>26.5</v>
      </c>
      <c r="E23" s="1">
        <f>'mid-2'!M27</f>
        <v>25.5</v>
      </c>
      <c r="F23" s="1">
        <f t="shared" si="0"/>
        <v>27</v>
      </c>
      <c r="G23" s="1">
        <f t="shared" si="1"/>
        <v>25</v>
      </c>
      <c r="H23" s="1">
        <f t="shared" si="2"/>
        <v>63</v>
      </c>
    </row>
    <row r="24" spans="1:8" ht="30" customHeight="1" x14ac:dyDescent="0.3">
      <c r="A24" s="35">
        <v>23</v>
      </c>
      <c r="B24" s="36" t="s">
        <v>60</v>
      </c>
      <c r="C24" s="39" t="s">
        <v>108</v>
      </c>
      <c r="D24" s="1">
        <f>'mid-1'!J28</f>
        <v>17</v>
      </c>
      <c r="E24" s="1">
        <f>'mid-2'!M28</f>
        <v>17</v>
      </c>
      <c r="F24" s="1">
        <f t="shared" si="0"/>
        <v>17</v>
      </c>
      <c r="G24" s="1">
        <f t="shared" si="1"/>
        <v>25</v>
      </c>
      <c r="H24" s="1" t="str">
        <f t="shared" si="2"/>
        <v>can get A</v>
      </c>
    </row>
    <row r="25" spans="1:8" ht="30" customHeight="1" x14ac:dyDescent="0.3">
      <c r="A25" s="35">
        <v>24</v>
      </c>
      <c r="B25" s="36" t="s">
        <v>5</v>
      </c>
      <c r="C25" s="39" t="s">
        <v>109</v>
      </c>
      <c r="D25" s="1">
        <f>'mid-1'!J29</f>
        <v>19.5</v>
      </c>
      <c r="E25" s="1">
        <f>'mid-2'!M29</f>
        <v>23</v>
      </c>
      <c r="F25" s="1">
        <f t="shared" si="0"/>
        <v>23</v>
      </c>
      <c r="G25" s="1">
        <f t="shared" si="1"/>
        <v>25</v>
      </c>
      <c r="H25" s="1">
        <f t="shared" si="2"/>
        <v>67</v>
      </c>
    </row>
    <row r="26" spans="1:8" ht="30" customHeight="1" x14ac:dyDescent="0.3">
      <c r="A26" s="35">
        <v>25</v>
      </c>
      <c r="B26" s="36" t="s">
        <v>42</v>
      </c>
      <c r="C26" s="39" t="s">
        <v>110</v>
      </c>
      <c r="D26" s="1">
        <f>'mid-1'!J30</f>
        <v>21</v>
      </c>
      <c r="E26" s="1">
        <f>'mid-2'!M30</f>
        <v>19.5</v>
      </c>
      <c r="F26" s="1">
        <f t="shared" si="0"/>
        <v>21</v>
      </c>
      <c r="G26" s="1">
        <f t="shared" si="1"/>
        <v>25</v>
      </c>
      <c r="H26" s="1">
        <f t="shared" si="2"/>
        <v>69</v>
      </c>
    </row>
    <row r="27" spans="1:8" ht="30" customHeight="1" x14ac:dyDescent="0.3">
      <c r="A27" s="35">
        <v>26</v>
      </c>
      <c r="B27" s="36" t="s">
        <v>39</v>
      </c>
      <c r="C27" s="39" t="s">
        <v>111</v>
      </c>
      <c r="D27" s="1">
        <f>'mid-1'!J31</f>
        <v>25.5</v>
      </c>
      <c r="E27" s="1">
        <f>'mid-2'!M31</f>
        <v>23.5</v>
      </c>
      <c r="F27" s="1">
        <f t="shared" si="0"/>
        <v>26</v>
      </c>
      <c r="G27" s="1">
        <f t="shared" si="1"/>
        <v>25</v>
      </c>
      <c r="H27" s="1">
        <f t="shared" si="2"/>
        <v>64</v>
      </c>
    </row>
    <row r="28" spans="1:8" ht="30" customHeight="1" x14ac:dyDescent="0.3">
      <c r="A28" s="35">
        <v>27</v>
      </c>
      <c r="B28" s="36" t="s">
        <v>61</v>
      </c>
      <c r="C28" s="39" t="s">
        <v>112</v>
      </c>
      <c r="D28" s="1">
        <f>'mid-1'!J32</f>
        <v>24</v>
      </c>
      <c r="E28" s="1">
        <f>'mid-2'!M32</f>
        <v>24</v>
      </c>
      <c r="F28" s="1">
        <f t="shared" si="0"/>
        <v>24</v>
      </c>
      <c r="G28" s="1">
        <f t="shared" si="1"/>
        <v>25</v>
      </c>
      <c r="H28" s="1">
        <f t="shared" si="2"/>
        <v>66</v>
      </c>
    </row>
    <row r="29" spans="1:8" ht="30" customHeight="1" x14ac:dyDescent="0.3">
      <c r="A29" s="35">
        <v>28</v>
      </c>
      <c r="B29" s="36" t="s">
        <v>27</v>
      </c>
      <c r="C29" s="39" t="s">
        <v>113</v>
      </c>
      <c r="D29" s="1">
        <f>'mid-1'!J33</f>
        <v>18.5</v>
      </c>
      <c r="E29" s="1">
        <f>'mid-2'!M33</f>
        <v>22.5</v>
      </c>
      <c r="F29" s="1">
        <f t="shared" si="0"/>
        <v>22</v>
      </c>
      <c r="G29" s="1">
        <f t="shared" si="1"/>
        <v>25</v>
      </c>
      <c r="H29" s="1">
        <f t="shared" si="2"/>
        <v>68</v>
      </c>
    </row>
    <row r="30" spans="1:8" ht="30" customHeight="1" x14ac:dyDescent="0.3">
      <c r="A30" s="35">
        <v>29</v>
      </c>
      <c r="B30" s="36" t="s">
        <v>4</v>
      </c>
      <c r="C30" s="39" t="s">
        <v>114</v>
      </c>
      <c r="D30" s="1">
        <f>'mid-1'!J34</f>
        <v>28.5</v>
      </c>
      <c r="E30" s="1">
        <f>'mid-2'!M34</f>
        <v>28</v>
      </c>
      <c r="F30" s="1">
        <f t="shared" si="0"/>
        <v>29</v>
      </c>
      <c r="G30" s="1">
        <f t="shared" si="1"/>
        <v>25</v>
      </c>
      <c r="H30" s="1">
        <f t="shared" si="2"/>
        <v>61</v>
      </c>
    </row>
    <row r="31" spans="1:8" ht="30" customHeight="1" x14ac:dyDescent="0.3">
      <c r="A31" s="35">
        <v>30</v>
      </c>
      <c r="B31" s="36" t="s">
        <v>29</v>
      </c>
      <c r="C31" s="39" t="s">
        <v>115</v>
      </c>
      <c r="D31" s="1">
        <f>'mid-1'!J35</f>
        <v>24</v>
      </c>
      <c r="E31" s="1">
        <f>'mid-2'!M35</f>
        <v>22.5</v>
      </c>
      <c r="F31" s="1">
        <f t="shared" si="0"/>
        <v>24</v>
      </c>
      <c r="G31" s="1">
        <f t="shared" si="1"/>
        <v>25</v>
      </c>
      <c r="H31" s="1">
        <f t="shared" si="2"/>
        <v>66</v>
      </c>
    </row>
    <row r="32" spans="1:8" ht="30" customHeight="1" x14ac:dyDescent="0.3">
      <c r="A32" s="35">
        <v>31</v>
      </c>
      <c r="B32" s="36" t="s">
        <v>40</v>
      </c>
      <c r="C32" s="39" t="s">
        <v>116</v>
      </c>
      <c r="D32" s="1">
        <f>'mid-1'!J36</f>
        <v>20.5</v>
      </c>
      <c r="E32" s="1">
        <f>'mid-2'!M36</f>
        <v>21.5</v>
      </c>
      <c r="F32" s="1">
        <f t="shared" si="0"/>
        <v>22</v>
      </c>
      <c r="G32" s="1">
        <f t="shared" si="1"/>
        <v>25</v>
      </c>
      <c r="H32" s="1">
        <f t="shared" si="2"/>
        <v>68</v>
      </c>
    </row>
    <row r="33" spans="1:8" ht="30" customHeight="1" x14ac:dyDescent="0.3">
      <c r="A33" s="35">
        <v>32</v>
      </c>
      <c r="B33" s="36" t="s">
        <v>62</v>
      </c>
      <c r="C33" s="39" t="s">
        <v>117</v>
      </c>
      <c r="D33" s="1">
        <f>'mid-1'!J37</f>
        <v>17</v>
      </c>
      <c r="E33" s="1">
        <f>'mid-2'!M37</f>
        <v>21.5</v>
      </c>
      <c r="F33" s="1">
        <f t="shared" si="0"/>
        <v>21</v>
      </c>
      <c r="G33" s="1">
        <f t="shared" si="1"/>
        <v>25</v>
      </c>
      <c r="H33" s="1">
        <f t="shared" si="2"/>
        <v>69</v>
      </c>
    </row>
    <row r="34" spans="1:8" ht="30" customHeight="1" x14ac:dyDescent="0.3">
      <c r="A34" s="35">
        <v>33</v>
      </c>
      <c r="B34" s="36" t="s">
        <v>1</v>
      </c>
      <c r="C34" s="39" t="s">
        <v>118</v>
      </c>
      <c r="D34" s="1">
        <f>'mid-1'!J38</f>
        <v>29.5</v>
      </c>
      <c r="E34" s="1">
        <f>'mid-2'!M38</f>
        <v>24.5</v>
      </c>
      <c r="F34" s="1">
        <f t="shared" si="0"/>
        <v>29</v>
      </c>
      <c r="G34" s="1">
        <f t="shared" si="1"/>
        <v>25</v>
      </c>
      <c r="H34" s="1">
        <f t="shared" si="2"/>
        <v>61</v>
      </c>
    </row>
    <row r="35" spans="1:8" ht="30" customHeight="1" x14ac:dyDescent="0.3">
      <c r="A35" s="35">
        <v>34</v>
      </c>
      <c r="B35" s="36" t="s">
        <v>33</v>
      </c>
      <c r="C35" s="39" t="s">
        <v>119</v>
      </c>
      <c r="D35" s="1">
        <f>'mid-1'!J39</f>
        <v>24</v>
      </c>
      <c r="E35" s="1">
        <f>'mid-2'!M39</f>
        <v>26</v>
      </c>
      <c r="F35" s="1">
        <f t="shared" si="0"/>
        <v>26</v>
      </c>
      <c r="G35" s="1">
        <f t="shared" si="1"/>
        <v>25</v>
      </c>
      <c r="H35" s="1">
        <f t="shared" si="2"/>
        <v>64</v>
      </c>
    </row>
    <row r="36" spans="1:8" ht="30" customHeight="1" x14ac:dyDescent="0.3">
      <c r="A36" s="35">
        <v>35</v>
      </c>
      <c r="B36" s="36" t="s">
        <v>63</v>
      </c>
      <c r="C36" s="39" t="s">
        <v>120</v>
      </c>
      <c r="D36" s="1">
        <f>'mid-1'!J40</f>
        <v>18.5</v>
      </c>
      <c r="E36" s="1">
        <f>'mid-2'!M40</f>
        <v>19</v>
      </c>
      <c r="F36" s="1">
        <f t="shared" si="0"/>
        <v>19</v>
      </c>
      <c r="G36" s="1">
        <f t="shared" si="1"/>
        <v>25</v>
      </c>
      <c r="H36" s="1" t="str">
        <f t="shared" si="2"/>
        <v>can get A</v>
      </c>
    </row>
    <row r="37" spans="1:8" ht="30" customHeight="1" x14ac:dyDescent="0.3">
      <c r="A37" s="35">
        <v>36</v>
      </c>
      <c r="B37" s="36" t="s">
        <v>51</v>
      </c>
      <c r="C37" s="39" t="s">
        <v>121</v>
      </c>
      <c r="D37" s="1">
        <f>'mid-1'!J41</f>
        <v>26</v>
      </c>
      <c r="E37" s="1">
        <f>'mid-2'!M41</f>
        <v>24</v>
      </c>
      <c r="F37" s="1">
        <f t="shared" si="0"/>
        <v>26</v>
      </c>
      <c r="G37" s="1">
        <f t="shared" si="1"/>
        <v>25</v>
      </c>
      <c r="H37" s="1">
        <f t="shared" si="2"/>
        <v>64</v>
      </c>
    </row>
    <row r="38" spans="1:8" ht="30" customHeight="1" x14ac:dyDescent="0.3">
      <c r="A38" s="35">
        <v>37</v>
      </c>
      <c r="B38" s="36" t="s">
        <v>36</v>
      </c>
      <c r="C38" s="39" t="s">
        <v>122</v>
      </c>
      <c r="D38" s="1">
        <f>'mid-1'!J42</f>
        <v>29.5</v>
      </c>
      <c r="E38" s="1">
        <f>'mid-2'!M42</f>
        <v>26.5</v>
      </c>
      <c r="F38" s="1">
        <f t="shared" si="0"/>
        <v>29</v>
      </c>
      <c r="G38" s="1">
        <f t="shared" si="1"/>
        <v>25</v>
      </c>
      <c r="H38" s="1">
        <f t="shared" si="2"/>
        <v>61</v>
      </c>
    </row>
    <row r="39" spans="1:8" ht="30" customHeight="1" x14ac:dyDescent="0.3">
      <c r="A39" s="35">
        <v>38</v>
      </c>
      <c r="B39" s="36" t="s">
        <v>52</v>
      </c>
      <c r="C39" s="39" t="s">
        <v>123</v>
      </c>
      <c r="D39" s="1">
        <f>'mid-1'!J43</f>
        <v>24.5</v>
      </c>
      <c r="E39" s="1">
        <f>'mid-2'!M43</f>
        <v>22.5</v>
      </c>
      <c r="F39" s="1">
        <f t="shared" si="0"/>
        <v>25</v>
      </c>
      <c r="G39" s="1">
        <f t="shared" si="1"/>
        <v>25</v>
      </c>
      <c r="H39" s="1">
        <f t="shared" si="2"/>
        <v>65</v>
      </c>
    </row>
    <row r="40" spans="1:8" ht="30" customHeight="1" x14ac:dyDescent="0.3">
      <c r="A40" s="35">
        <v>39</v>
      </c>
      <c r="B40" s="36" t="s">
        <v>16</v>
      </c>
      <c r="C40" s="39" t="s">
        <v>124</v>
      </c>
      <c r="D40" s="1">
        <f>'mid-1'!J44</f>
        <v>22.5</v>
      </c>
      <c r="E40" s="1">
        <f>'mid-2'!M44</f>
        <v>25.5</v>
      </c>
      <c r="F40" s="1">
        <f t="shared" si="0"/>
        <v>25</v>
      </c>
      <c r="G40" s="1">
        <f t="shared" si="1"/>
        <v>25</v>
      </c>
      <c r="H40" s="1">
        <f t="shared" si="2"/>
        <v>65</v>
      </c>
    </row>
    <row r="41" spans="1:8" ht="30" customHeight="1" x14ac:dyDescent="0.3">
      <c r="A41" s="35">
        <v>40</v>
      </c>
      <c r="B41" s="36" t="s">
        <v>28</v>
      </c>
      <c r="C41" s="39" t="s">
        <v>125</v>
      </c>
      <c r="D41" s="1">
        <f>'mid-1'!J45</f>
        <v>24.5</v>
      </c>
      <c r="E41" s="1">
        <f>'mid-2'!M45</f>
        <v>23.5</v>
      </c>
      <c r="F41" s="1">
        <f t="shared" si="0"/>
        <v>25</v>
      </c>
      <c r="G41" s="1">
        <f t="shared" si="1"/>
        <v>25</v>
      </c>
      <c r="H41" s="1">
        <f t="shared" si="2"/>
        <v>65</v>
      </c>
    </row>
    <row r="42" spans="1:8" ht="30" customHeight="1" x14ac:dyDescent="0.3">
      <c r="A42" s="35">
        <v>41</v>
      </c>
      <c r="B42" s="36" t="s">
        <v>24</v>
      </c>
      <c r="C42" s="39" t="s">
        <v>126</v>
      </c>
      <c r="D42" s="1">
        <f>'mid-1'!J46</f>
        <v>25</v>
      </c>
      <c r="E42" s="1">
        <f>'mid-2'!M46</f>
        <v>24.5</v>
      </c>
      <c r="F42" s="1">
        <f t="shared" si="0"/>
        <v>25</v>
      </c>
      <c r="G42" s="1">
        <f t="shared" si="1"/>
        <v>25</v>
      </c>
      <c r="H42" s="1">
        <f t="shared" si="2"/>
        <v>65</v>
      </c>
    </row>
    <row r="43" spans="1:8" ht="30" customHeight="1" x14ac:dyDescent="0.3">
      <c r="A43" s="35">
        <v>42</v>
      </c>
      <c r="B43" s="36" t="s">
        <v>64</v>
      </c>
      <c r="C43" s="39" t="s">
        <v>127</v>
      </c>
      <c r="D43" s="1">
        <f>'mid-1'!J47</f>
        <v>26.5</v>
      </c>
      <c r="E43" s="1">
        <f>'mid-2'!M47</f>
        <v>26.5</v>
      </c>
      <c r="F43" s="1">
        <f t="shared" si="0"/>
        <v>27</v>
      </c>
      <c r="G43" s="1">
        <f t="shared" si="1"/>
        <v>25</v>
      </c>
      <c r="H43" s="1">
        <f t="shared" si="2"/>
        <v>63</v>
      </c>
    </row>
    <row r="44" spans="1:8" ht="30" customHeight="1" x14ac:dyDescent="0.3">
      <c r="A44" s="35">
        <v>43</v>
      </c>
      <c r="B44" s="36" t="s">
        <v>19</v>
      </c>
      <c r="C44" s="39" t="s">
        <v>128</v>
      </c>
      <c r="D44" s="1">
        <f>'mid-1'!J48</f>
        <v>26.5</v>
      </c>
      <c r="E44" s="1">
        <f>'mid-2'!M48</f>
        <v>23.5</v>
      </c>
      <c r="F44" s="1">
        <f t="shared" si="0"/>
        <v>26</v>
      </c>
      <c r="G44" s="1">
        <f t="shared" si="1"/>
        <v>25</v>
      </c>
      <c r="H44" s="1">
        <f t="shared" si="2"/>
        <v>64</v>
      </c>
    </row>
    <row r="45" spans="1:8" ht="30" customHeight="1" x14ac:dyDescent="0.3">
      <c r="A45" s="35">
        <v>44</v>
      </c>
      <c r="B45" s="36" t="s">
        <v>35</v>
      </c>
      <c r="C45" s="39" t="s">
        <v>129</v>
      </c>
      <c r="D45" s="1">
        <f>'mid-1'!J49</f>
        <v>26.5</v>
      </c>
      <c r="E45" s="1">
        <f>'mid-2'!M49</f>
        <v>26</v>
      </c>
      <c r="F45" s="1">
        <f t="shared" si="0"/>
        <v>27</v>
      </c>
      <c r="G45" s="1">
        <f t="shared" si="1"/>
        <v>25</v>
      </c>
      <c r="H45" s="1">
        <f t="shared" si="2"/>
        <v>63</v>
      </c>
    </row>
    <row r="46" spans="1:8" ht="30" customHeight="1" x14ac:dyDescent="0.3">
      <c r="A46" s="35">
        <v>45</v>
      </c>
      <c r="B46" s="36" t="s">
        <v>34</v>
      </c>
      <c r="C46" s="39" t="s">
        <v>130</v>
      </c>
      <c r="D46" s="1">
        <f>'mid-1'!J50</f>
        <v>26.5</v>
      </c>
      <c r="E46" s="1">
        <f>'mid-2'!M50</f>
        <v>25.5</v>
      </c>
      <c r="F46" s="1">
        <f t="shared" si="0"/>
        <v>27</v>
      </c>
      <c r="G46" s="1">
        <f t="shared" si="1"/>
        <v>25</v>
      </c>
      <c r="H46" s="1">
        <f t="shared" si="2"/>
        <v>63</v>
      </c>
    </row>
    <row r="47" spans="1:8" ht="30" customHeight="1" x14ac:dyDescent="0.3">
      <c r="A47" s="35">
        <v>46</v>
      </c>
      <c r="B47" s="36" t="s">
        <v>26</v>
      </c>
      <c r="C47" s="39" t="s">
        <v>131</v>
      </c>
      <c r="D47" s="1">
        <f>'mid-1'!J51</f>
        <v>21</v>
      </c>
      <c r="E47" s="1">
        <f>'mid-2'!M51</f>
        <v>22.5</v>
      </c>
      <c r="F47" s="1">
        <f t="shared" si="0"/>
        <v>23</v>
      </c>
      <c r="G47" s="1">
        <f t="shared" si="1"/>
        <v>25</v>
      </c>
      <c r="H47" s="1">
        <f t="shared" si="2"/>
        <v>67</v>
      </c>
    </row>
    <row r="48" spans="1:8" ht="30" customHeight="1" x14ac:dyDescent="0.3">
      <c r="A48" s="35">
        <v>47</v>
      </c>
      <c r="B48" s="36" t="s">
        <v>14</v>
      </c>
      <c r="C48" s="39" t="s">
        <v>132</v>
      </c>
      <c r="D48" s="1">
        <f>'mid-1'!J52</f>
        <v>27.5</v>
      </c>
      <c r="E48" s="1">
        <f>'mid-2'!M52</f>
        <v>26.5</v>
      </c>
      <c r="F48" s="1">
        <f t="shared" si="0"/>
        <v>28</v>
      </c>
      <c r="G48" s="1">
        <f t="shared" si="1"/>
        <v>25</v>
      </c>
      <c r="H48" s="1">
        <f t="shared" si="2"/>
        <v>62</v>
      </c>
    </row>
    <row r="49" spans="1:8" ht="30" customHeight="1" x14ac:dyDescent="0.3">
      <c r="A49" s="35">
        <v>48</v>
      </c>
      <c r="B49" s="36" t="s">
        <v>8</v>
      </c>
      <c r="C49" s="39" t="s">
        <v>133</v>
      </c>
      <c r="D49" s="1">
        <f>'mid-1'!J53</f>
        <v>11.5</v>
      </c>
      <c r="E49" s="1">
        <f>'mid-2'!M53</f>
        <v>17.5</v>
      </c>
      <c r="F49" s="1">
        <f t="shared" si="0"/>
        <v>17</v>
      </c>
      <c r="G49" s="1">
        <f t="shared" si="1"/>
        <v>25</v>
      </c>
      <c r="H49" s="1" t="str">
        <f t="shared" si="2"/>
        <v>can get A</v>
      </c>
    </row>
    <row r="50" spans="1:8" ht="30" customHeight="1" x14ac:dyDescent="0.3">
      <c r="A50" s="35">
        <v>49</v>
      </c>
      <c r="B50" s="36" t="s">
        <v>3</v>
      </c>
      <c r="C50" s="39" t="s">
        <v>134</v>
      </c>
      <c r="D50" s="1">
        <f>'mid-1'!J54</f>
        <v>26</v>
      </c>
      <c r="E50" s="1">
        <f>'mid-2'!M54</f>
        <v>27</v>
      </c>
      <c r="F50" s="1">
        <f t="shared" si="0"/>
        <v>27</v>
      </c>
      <c r="G50" s="1">
        <f t="shared" si="1"/>
        <v>25</v>
      </c>
      <c r="H50" s="1">
        <f t="shared" si="2"/>
        <v>63</v>
      </c>
    </row>
    <row r="51" spans="1:8" ht="30" customHeight="1" x14ac:dyDescent="0.3">
      <c r="A51" s="35">
        <v>50</v>
      </c>
      <c r="B51" s="36" t="s">
        <v>43</v>
      </c>
      <c r="C51" s="39" t="s">
        <v>135</v>
      </c>
      <c r="D51" s="1">
        <f>'mid-1'!J55</f>
        <v>12.5</v>
      </c>
      <c r="E51" s="1">
        <f>'mid-2'!M55</f>
        <v>15</v>
      </c>
      <c r="F51" s="1">
        <f t="shared" si="0"/>
        <v>15</v>
      </c>
      <c r="G51" s="1">
        <f t="shared" si="1"/>
        <v>25</v>
      </c>
      <c r="H51" s="1" t="str">
        <f t="shared" si="2"/>
        <v>can get A</v>
      </c>
    </row>
    <row r="52" spans="1:8" ht="30" customHeight="1" x14ac:dyDescent="0.3">
      <c r="A52" s="35">
        <v>51</v>
      </c>
      <c r="B52" s="36" t="s">
        <v>65</v>
      </c>
      <c r="C52" s="39" t="s">
        <v>136</v>
      </c>
      <c r="D52" s="1">
        <f>'mid-1'!J56</f>
        <v>12.5</v>
      </c>
      <c r="E52" s="1">
        <f>'mid-2'!M56</f>
        <v>13.5</v>
      </c>
      <c r="F52" s="1">
        <f t="shared" si="0"/>
        <v>14</v>
      </c>
      <c r="G52" s="1">
        <f t="shared" si="1"/>
        <v>26</v>
      </c>
      <c r="H52" s="1" t="str">
        <f t="shared" si="2"/>
        <v>can get A</v>
      </c>
    </row>
    <row r="53" spans="1:8" ht="30" customHeight="1" x14ac:dyDescent="0.3">
      <c r="A53" s="35">
        <v>52</v>
      </c>
      <c r="B53" s="36" t="s">
        <v>21</v>
      </c>
      <c r="C53" s="39" t="s">
        <v>137</v>
      </c>
      <c r="D53" s="1">
        <f>'mid-1'!J57</f>
        <v>27.5</v>
      </c>
      <c r="E53" s="1">
        <f>'mid-2'!M57</f>
        <v>25.5</v>
      </c>
      <c r="F53" s="1">
        <f t="shared" si="0"/>
        <v>28</v>
      </c>
      <c r="G53" s="1">
        <f t="shared" si="1"/>
        <v>25</v>
      </c>
      <c r="H53" s="1">
        <f t="shared" si="2"/>
        <v>62</v>
      </c>
    </row>
    <row r="54" spans="1:8" ht="30" customHeight="1" x14ac:dyDescent="0.3">
      <c r="A54" s="35">
        <v>53</v>
      </c>
      <c r="B54" s="36" t="s">
        <v>37</v>
      </c>
      <c r="C54" s="39" t="s">
        <v>138</v>
      </c>
      <c r="D54" s="1">
        <f>'mid-1'!J58</f>
        <v>18.5</v>
      </c>
      <c r="E54" s="1">
        <f>'mid-2'!M58</f>
        <v>21.5</v>
      </c>
      <c r="F54" s="1">
        <f t="shared" si="0"/>
        <v>21</v>
      </c>
      <c r="G54" s="1">
        <f t="shared" si="1"/>
        <v>25</v>
      </c>
      <c r="H54" s="1">
        <f t="shared" si="2"/>
        <v>69</v>
      </c>
    </row>
    <row r="55" spans="1:8" ht="30" customHeight="1" x14ac:dyDescent="0.3">
      <c r="A55" s="35">
        <v>54</v>
      </c>
      <c r="B55" s="36" t="s">
        <v>66</v>
      </c>
      <c r="C55" s="39" t="s">
        <v>139</v>
      </c>
      <c r="D55" s="1">
        <f>'mid-1'!J59</f>
        <v>18</v>
      </c>
      <c r="E55" s="1">
        <f>'mid-2'!M59</f>
        <v>19.5</v>
      </c>
      <c r="F55" s="1">
        <f t="shared" si="0"/>
        <v>20</v>
      </c>
      <c r="G55" s="1">
        <f t="shared" si="1"/>
        <v>25</v>
      </c>
      <c r="H55" s="1">
        <f t="shared" si="2"/>
        <v>70</v>
      </c>
    </row>
    <row r="56" spans="1:8" ht="30" customHeight="1" x14ac:dyDescent="0.3">
      <c r="A56" s="35">
        <v>55</v>
      </c>
      <c r="B56" s="36" t="s">
        <v>31</v>
      </c>
      <c r="C56" s="39" t="s">
        <v>140</v>
      </c>
      <c r="D56" s="1">
        <f>'mid-1'!J60</f>
        <v>27.5</v>
      </c>
      <c r="E56" s="1">
        <f>'mid-2'!M60</f>
        <v>24</v>
      </c>
      <c r="F56" s="1">
        <f t="shared" si="0"/>
        <v>27</v>
      </c>
      <c r="G56" s="1">
        <f t="shared" si="1"/>
        <v>25</v>
      </c>
      <c r="H56" s="1">
        <f t="shared" si="2"/>
        <v>63</v>
      </c>
    </row>
    <row r="57" spans="1:8" ht="30" customHeight="1" x14ac:dyDescent="0.3">
      <c r="A57" s="35">
        <v>56</v>
      </c>
      <c r="B57" s="36" t="s">
        <v>22</v>
      </c>
      <c r="C57" s="39" t="s">
        <v>141</v>
      </c>
      <c r="D57" s="1">
        <f>'mid-1'!J61</f>
        <v>26</v>
      </c>
      <c r="E57" s="1">
        <f>'mid-2'!M61</f>
        <v>26</v>
      </c>
      <c r="F57" s="1">
        <f t="shared" si="0"/>
        <v>26</v>
      </c>
      <c r="G57" s="1">
        <f t="shared" si="1"/>
        <v>25</v>
      </c>
      <c r="H57" s="1">
        <f t="shared" si="2"/>
        <v>64</v>
      </c>
    </row>
    <row r="58" spans="1:8" ht="30" customHeight="1" x14ac:dyDescent="0.3">
      <c r="A58" s="35">
        <v>57</v>
      </c>
      <c r="B58" s="36" t="s">
        <v>12</v>
      </c>
      <c r="C58" s="39" t="s">
        <v>142</v>
      </c>
      <c r="D58" s="1">
        <f>'mid-1'!J62</f>
        <v>27.5</v>
      </c>
      <c r="E58" s="1">
        <f>'mid-2'!M62</f>
        <v>25.5</v>
      </c>
      <c r="F58" s="1">
        <f t="shared" si="0"/>
        <v>28</v>
      </c>
      <c r="G58" s="1">
        <f t="shared" si="1"/>
        <v>25</v>
      </c>
      <c r="H58" s="1">
        <f t="shared" si="2"/>
        <v>62</v>
      </c>
    </row>
    <row r="59" spans="1:8" ht="30" customHeight="1" x14ac:dyDescent="0.3">
      <c r="A59" s="35">
        <v>58</v>
      </c>
      <c r="B59" s="36" t="s">
        <v>10</v>
      </c>
      <c r="C59" s="39" t="s">
        <v>143</v>
      </c>
      <c r="D59" s="1">
        <f>'mid-1'!J63</f>
        <v>16</v>
      </c>
      <c r="E59" s="1">
        <f>'mid-2'!M63</f>
        <v>24</v>
      </c>
      <c r="F59" s="1">
        <f t="shared" si="0"/>
        <v>23</v>
      </c>
      <c r="G59" s="1">
        <f t="shared" si="1"/>
        <v>25</v>
      </c>
      <c r="H59" s="1">
        <f t="shared" si="2"/>
        <v>67</v>
      </c>
    </row>
    <row r="60" spans="1:8" ht="30" customHeight="1" x14ac:dyDescent="0.3">
      <c r="A60" s="35">
        <v>59</v>
      </c>
      <c r="B60" s="36" t="s">
        <v>7</v>
      </c>
      <c r="C60" s="39" t="s">
        <v>144</v>
      </c>
      <c r="D60" s="1">
        <f>'mid-1'!J64</f>
        <v>29.5</v>
      </c>
      <c r="E60" s="1">
        <f>'mid-2'!M64</f>
        <v>27.5</v>
      </c>
      <c r="F60" s="1">
        <f t="shared" si="0"/>
        <v>30</v>
      </c>
      <c r="G60" s="1">
        <f t="shared" si="1"/>
        <v>25</v>
      </c>
      <c r="H60" s="1">
        <f t="shared" si="2"/>
        <v>60</v>
      </c>
    </row>
    <row r="61" spans="1:8" ht="30" customHeight="1" x14ac:dyDescent="0.3">
      <c r="A61" s="35">
        <v>60</v>
      </c>
      <c r="B61" s="36" t="s">
        <v>25</v>
      </c>
      <c r="C61" s="39" t="s">
        <v>145</v>
      </c>
      <c r="D61" s="1">
        <f>'mid-1'!J65</f>
        <v>20.5</v>
      </c>
      <c r="E61" s="1">
        <f>'mid-2'!M65</f>
        <v>23</v>
      </c>
      <c r="F61" s="1">
        <f t="shared" si="0"/>
        <v>23</v>
      </c>
      <c r="G61" s="1">
        <f t="shared" si="1"/>
        <v>25</v>
      </c>
      <c r="H61" s="1">
        <f t="shared" si="2"/>
        <v>67</v>
      </c>
    </row>
    <row r="62" spans="1:8" ht="30" customHeight="1" x14ac:dyDescent="0.3">
      <c r="A62" s="35">
        <v>61</v>
      </c>
      <c r="B62" s="36" t="s">
        <v>49</v>
      </c>
      <c r="C62" s="39" t="s">
        <v>146</v>
      </c>
      <c r="D62" s="1">
        <f>'mid-1'!J66</f>
        <v>24.5</v>
      </c>
      <c r="E62" s="1">
        <f>'mid-2'!M66</f>
        <v>22</v>
      </c>
      <c r="F62" s="1">
        <f t="shared" si="0"/>
        <v>24</v>
      </c>
      <c r="G62" s="1">
        <f t="shared" si="1"/>
        <v>25</v>
      </c>
      <c r="H62" s="1">
        <f t="shared" si="2"/>
        <v>66</v>
      </c>
    </row>
    <row r="63" spans="1:8" ht="30" customHeight="1" x14ac:dyDescent="0.3">
      <c r="A63" s="35">
        <v>62</v>
      </c>
      <c r="B63" s="36" t="s">
        <v>47</v>
      </c>
      <c r="C63" s="39" t="s">
        <v>147</v>
      </c>
      <c r="D63" s="1">
        <f>'mid-1'!J67</f>
        <v>22</v>
      </c>
      <c r="E63" s="1">
        <f>'mid-2'!M67</f>
        <v>22</v>
      </c>
      <c r="F63" s="1">
        <f t="shared" si="0"/>
        <v>22</v>
      </c>
      <c r="G63" s="1">
        <f t="shared" si="1"/>
        <v>25</v>
      </c>
      <c r="H63" s="1">
        <f t="shared" si="2"/>
        <v>68</v>
      </c>
    </row>
    <row r="64" spans="1:8" ht="30" customHeight="1" x14ac:dyDescent="0.3">
      <c r="A64" s="35">
        <v>63</v>
      </c>
      <c r="B64" s="36" t="s">
        <v>18</v>
      </c>
      <c r="C64" s="39" t="s">
        <v>148</v>
      </c>
      <c r="D64" s="1">
        <f>'mid-1'!J68</f>
        <v>26</v>
      </c>
      <c r="E64" s="1">
        <f>'mid-2'!M68</f>
        <v>23.5</v>
      </c>
      <c r="F64" s="1">
        <f t="shared" si="0"/>
        <v>26</v>
      </c>
      <c r="G64" s="1">
        <f t="shared" si="1"/>
        <v>25</v>
      </c>
      <c r="H64" s="1">
        <f t="shared" si="2"/>
        <v>64</v>
      </c>
    </row>
    <row r="65" spans="1:8" ht="30" customHeight="1" x14ac:dyDescent="0.3">
      <c r="A65" s="35">
        <v>64</v>
      </c>
      <c r="B65" s="36" t="s">
        <v>67</v>
      </c>
      <c r="C65" s="39" t="s">
        <v>149</v>
      </c>
      <c r="D65" s="1">
        <f>'mid-1'!J69</f>
        <v>16.5</v>
      </c>
      <c r="E65" s="1">
        <f>'mid-2'!M69</f>
        <v>18.5</v>
      </c>
      <c r="F65" s="1">
        <f t="shared" si="0"/>
        <v>19</v>
      </c>
      <c r="G65" s="1">
        <f t="shared" si="1"/>
        <v>25</v>
      </c>
      <c r="H65" s="1" t="str">
        <f t="shared" si="2"/>
        <v>can get A</v>
      </c>
    </row>
    <row r="66" spans="1:8" ht="30" customHeight="1" x14ac:dyDescent="0.3">
      <c r="A66" s="35">
        <v>65</v>
      </c>
      <c r="B66" s="36" t="s">
        <v>50</v>
      </c>
      <c r="C66" s="39" t="s">
        <v>150</v>
      </c>
      <c r="D66" s="1">
        <f>'mid-1'!J70</f>
        <v>9</v>
      </c>
      <c r="E66" s="1">
        <f>'mid-2'!M70</f>
        <v>17.5</v>
      </c>
      <c r="F66" s="1">
        <f t="shared" si="0"/>
        <v>16</v>
      </c>
      <c r="G66" s="1">
        <f t="shared" si="1"/>
        <v>25</v>
      </c>
      <c r="H66" s="1" t="str">
        <f t="shared" si="2"/>
        <v>can get A</v>
      </c>
    </row>
    <row r="67" spans="1:8" ht="30" customHeight="1" x14ac:dyDescent="0.3">
      <c r="A67" s="35">
        <v>66</v>
      </c>
      <c r="B67" s="36" t="s">
        <v>46</v>
      </c>
      <c r="C67" s="39" t="s">
        <v>151</v>
      </c>
      <c r="D67" s="1">
        <v>12.5</v>
      </c>
      <c r="E67" s="1">
        <f>'mid-2'!M71</f>
        <v>18</v>
      </c>
      <c r="F67" s="1">
        <f t="shared" ref="F67:F73" si="3">ROUNDUP(MAX(D67:E67)*0.8+MIN(D67:E67)*0.2,0)</f>
        <v>17</v>
      </c>
      <c r="G67" s="1">
        <f t="shared" ref="G67:G73" si="4">IF(F67&gt;15,25,40-F67)</f>
        <v>25</v>
      </c>
      <c r="H67" s="1" t="str">
        <f t="shared" ref="H67:H73" si="5">IF((90-F67)&gt;70,"can get A",90-F67)</f>
        <v>can get A</v>
      </c>
    </row>
    <row r="68" spans="1:8" ht="30" customHeight="1" x14ac:dyDescent="0.3">
      <c r="A68" s="35">
        <v>67</v>
      </c>
      <c r="B68" s="36" t="s">
        <v>225</v>
      </c>
      <c r="C68" s="39" t="s">
        <v>186</v>
      </c>
      <c r="D68" s="1">
        <f>'mid-1'!J72</f>
        <v>24.5</v>
      </c>
      <c r="E68" s="1">
        <f>'mid-2'!M72</f>
        <v>26.5</v>
      </c>
      <c r="F68" s="1">
        <f t="shared" si="3"/>
        <v>27</v>
      </c>
      <c r="G68" s="1">
        <f t="shared" si="4"/>
        <v>25</v>
      </c>
      <c r="H68" s="1">
        <f t="shared" si="5"/>
        <v>63</v>
      </c>
    </row>
    <row r="69" spans="1:8" ht="30" customHeight="1" x14ac:dyDescent="0.3">
      <c r="A69" s="35">
        <v>68</v>
      </c>
      <c r="B69" s="36" t="s">
        <v>220</v>
      </c>
      <c r="C69" s="39" t="s">
        <v>152</v>
      </c>
      <c r="D69" s="1">
        <v>22.5</v>
      </c>
      <c r="E69" s="1">
        <f>'mid-2'!M73</f>
        <v>27.5</v>
      </c>
      <c r="F69" s="1">
        <f t="shared" si="3"/>
        <v>27</v>
      </c>
      <c r="G69" s="1">
        <f t="shared" si="4"/>
        <v>25</v>
      </c>
      <c r="H69" s="1">
        <f t="shared" si="5"/>
        <v>63</v>
      </c>
    </row>
    <row r="70" spans="1:8" ht="30" customHeight="1" x14ac:dyDescent="0.3">
      <c r="A70" s="35">
        <v>69</v>
      </c>
      <c r="B70" s="36" t="s">
        <v>221</v>
      </c>
      <c r="C70" s="39" t="s">
        <v>153</v>
      </c>
      <c r="D70" s="1">
        <f>'mid-1'!J74</f>
        <v>18</v>
      </c>
      <c r="E70" s="1">
        <f>'mid-2'!M74</f>
        <v>20.5</v>
      </c>
      <c r="F70" s="1">
        <f t="shared" si="3"/>
        <v>20</v>
      </c>
      <c r="G70" s="1">
        <f t="shared" si="4"/>
        <v>25</v>
      </c>
      <c r="H70" s="1">
        <f t="shared" si="5"/>
        <v>70</v>
      </c>
    </row>
    <row r="71" spans="1:8" ht="30" customHeight="1" x14ac:dyDescent="0.3">
      <c r="A71" s="35">
        <v>70</v>
      </c>
      <c r="B71" s="36" t="s">
        <v>222</v>
      </c>
      <c r="C71" s="39" t="s">
        <v>155</v>
      </c>
      <c r="D71" s="1">
        <f>'mid-1'!J75</f>
        <v>15</v>
      </c>
      <c r="E71" s="1">
        <f>'mid-2'!M75</f>
        <v>20</v>
      </c>
      <c r="F71" s="1">
        <f t="shared" si="3"/>
        <v>19</v>
      </c>
      <c r="G71" s="1">
        <f t="shared" si="4"/>
        <v>25</v>
      </c>
      <c r="H71" s="1" t="str">
        <f t="shared" si="5"/>
        <v>can get A</v>
      </c>
    </row>
    <row r="72" spans="1:8" ht="30" customHeight="1" x14ac:dyDescent="0.3">
      <c r="A72" s="35">
        <v>71</v>
      </c>
      <c r="B72" s="36" t="s">
        <v>223</v>
      </c>
      <c r="C72" s="39" t="s">
        <v>187</v>
      </c>
      <c r="D72" s="1">
        <f>'mid-1'!J76</f>
        <v>18.5</v>
      </c>
      <c r="E72" s="1">
        <f>'mid-2'!M76</f>
        <v>23</v>
      </c>
      <c r="F72" s="1">
        <f t="shared" si="3"/>
        <v>23</v>
      </c>
      <c r="G72" s="1">
        <f t="shared" si="4"/>
        <v>25</v>
      </c>
      <c r="H72" s="1">
        <f t="shared" si="5"/>
        <v>67</v>
      </c>
    </row>
    <row r="73" spans="1:8" ht="30" customHeight="1" x14ac:dyDescent="0.3">
      <c r="A73" s="40">
        <v>72</v>
      </c>
      <c r="B73" s="36" t="s">
        <v>224</v>
      </c>
      <c r="C73" s="39" t="s">
        <v>157</v>
      </c>
      <c r="D73" s="1">
        <f>'mid-1'!J77</f>
        <v>27</v>
      </c>
      <c r="E73" s="1">
        <f>'mid-2'!M77</f>
        <v>25.5</v>
      </c>
      <c r="F73" s="1">
        <f t="shared" si="3"/>
        <v>27</v>
      </c>
      <c r="G73" s="1">
        <f t="shared" si="4"/>
        <v>25</v>
      </c>
      <c r="H73" s="1">
        <f t="shared" si="5"/>
        <v>63</v>
      </c>
    </row>
  </sheetData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1" workbookViewId="0">
      <selection activeCell="C6" sqref="C6"/>
    </sheetView>
  </sheetViews>
  <sheetFormatPr defaultRowHeight="14.4" x14ac:dyDescent="0.3"/>
  <cols>
    <col min="1" max="1" width="17.109375" bestFit="1" customWidth="1"/>
    <col min="2" max="2" width="44.77734375" bestFit="1" customWidth="1"/>
    <col min="3" max="3" width="13.44140625" bestFit="1" customWidth="1"/>
    <col min="4" max="4" width="12.109375" bestFit="1" customWidth="1"/>
    <col min="5" max="5" width="15.33203125" bestFit="1" customWidth="1"/>
    <col min="6" max="6" width="6.88671875" bestFit="1" customWidth="1"/>
  </cols>
  <sheetData>
    <row r="1" spans="1:6" ht="21" x14ac:dyDescent="0.3">
      <c r="C1" s="40" t="s">
        <v>216</v>
      </c>
      <c r="D1" s="40" t="s">
        <v>217</v>
      </c>
      <c r="E1" s="40" t="s">
        <v>218</v>
      </c>
      <c r="F1" s="40" t="s">
        <v>219</v>
      </c>
    </row>
    <row r="2" spans="1:6" ht="21" x14ac:dyDescent="0.3">
      <c r="C2" s="40">
        <v>15</v>
      </c>
      <c r="D2" s="40">
        <v>10</v>
      </c>
      <c r="E2" s="40">
        <v>5</v>
      </c>
      <c r="F2" s="40">
        <v>30</v>
      </c>
    </row>
    <row r="3" spans="1:6" ht="21" x14ac:dyDescent="0.3">
      <c r="A3" s="36" t="s">
        <v>56</v>
      </c>
      <c r="B3" s="39" t="s">
        <v>88</v>
      </c>
      <c r="C3" s="42">
        <v>8.5</v>
      </c>
      <c r="D3" s="42">
        <v>6</v>
      </c>
      <c r="E3" s="42">
        <v>5</v>
      </c>
      <c r="F3" s="42">
        <v>19.5</v>
      </c>
    </row>
    <row r="4" spans="1:6" ht="21" x14ac:dyDescent="0.3">
      <c r="A4" s="36" t="s">
        <v>53</v>
      </c>
      <c r="B4" s="39" t="s">
        <v>94</v>
      </c>
      <c r="C4" s="42">
        <v>8</v>
      </c>
      <c r="D4" s="42">
        <v>7.5</v>
      </c>
      <c r="E4" s="42">
        <v>5</v>
      </c>
      <c r="F4" s="42">
        <v>20.5</v>
      </c>
    </row>
    <row r="5" spans="1:6" ht="21" x14ac:dyDescent="0.3">
      <c r="A5" s="36" t="s">
        <v>23</v>
      </c>
      <c r="B5" s="39" t="s">
        <v>96</v>
      </c>
      <c r="C5" s="42">
        <v>8</v>
      </c>
      <c r="D5" s="42">
        <v>8</v>
      </c>
      <c r="E5" s="42">
        <v>5</v>
      </c>
      <c r="F5" s="42">
        <v>21</v>
      </c>
    </row>
    <row r="6" spans="1:6" ht="21" x14ac:dyDescent="0.3">
      <c r="A6" s="36" t="s">
        <v>58</v>
      </c>
      <c r="B6" s="39" t="s">
        <v>101</v>
      </c>
      <c r="C6" s="42">
        <v>8</v>
      </c>
      <c r="D6" s="42">
        <v>5.5</v>
      </c>
      <c r="E6" s="42">
        <v>5</v>
      </c>
      <c r="F6" s="42">
        <v>18.5</v>
      </c>
    </row>
    <row r="7" spans="1:6" ht="21" x14ac:dyDescent="0.3">
      <c r="A7" s="36" t="s">
        <v>44</v>
      </c>
      <c r="B7" s="39" t="s">
        <v>102</v>
      </c>
      <c r="C7" s="42">
        <v>7</v>
      </c>
      <c r="D7" s="42">
        <v>8.5</v>
      </c>
      <c r="E7" s="42">
        <v>5</v>
      </c>
      <c r="F7" s="42">
        <v>20.5</v>
      </c>
    </row>
    <row r="8" spans="1:6" ht="21" x14ac:dyDescent="0.3">
      <c r="A8" s="36" t="s">
        <v>59</v>
      </c>
      <c r="B8" s="39" t="s">
        <v>104</v>
      </c>
      <c r="C8" s="42">
        <v>1.5</v>
      </c>
      <c r="D8" s="42">
        <v>4.5</v>
      </c>
      <c r="E8" s="42">
        <v>5</v>
      </c>
      <c r="F8" s="42">
        <v>11</v>
      </c>
    </row>
    <row r="9" spans="1:6" ht="21" x14ac:dyDescent="0.3">
      <c r="A9" s="36" t="s">
        <v>38</v>
      </c>
      <c r="B9" s="39" t="s">
        <v>105</v>
      </c>
      <c r="C9" s="42">
        <v>6</v>
      </c>
      <c r="D9" s="42">
        <v>5.5</v>
      </c>
      <c r="E9" s="42">
        <v>5</v>
      </c>
      <c r="F9" s="42">
        <v>16.5</v>
      </c>
    </row>
    <row r="10" spans="1:6" ht="21" x14ac:dyDescent="0.3">
      <c r="A10" s="36" t="s">
        <v>60</v>
      </c>
      <c r="B10" s="39" t="s">
        <v>108</v>
      </c>
      <c r="C10" s="42">
        <v>9</v>
      </c>
      <c r="D10" s="42">
        <v>3</v>
      </c>
      <c r="E10" s="42">
        <v>5</v>
      </c>
      <c r="F10" s="42">
        <v>17</v>
      </c>
    </row>
    <row r="11" spans="1:6" ht="21" x14ac:dyDescent="0.3">
      <c r="A11" s="36" t="s">
        <v>5</v>
      </c>
      <c r="B11" s="39" t="s">
        <v>109</v>
      </c>
      <c r="C11" s="42">
        <v>8</v>
      </c>
      <c r="D11" s="42">
        <v>6.5</v>
      </c>
      <c r="E11" s="42">
        <v>5</v>
      </c>
      <c r="F11" s="42">
        <v>19.5</v>
      </c>
    </row>
    <row r="12" spans="1:6" ht="21" x14ac:dyDescent="0.3">
      <c r="A12" s="36" t="s">
        <v>27</v>
      </c>
      <c r="B12" s="39" t="s">
        <v>113</v>
      </c>
      <c r="C12" s="42">
        <v>7</v>
      </c>
      <c r="D12" s="42">
        <v>6.5</v>
      </c>
      <c r="E12" s="42">
        <v>5</v>
      </c>
      <c r="F12" s="42">
        <v>18.5</v>
      </c>
    </row>
    <row r="13" spans="1:6" ht="21" x14ac:dyDescent="0.3">
      <c r="A13" s="36" t="s">
        <v>40</v>
      </c>
      <c r="B13" s="39" t="s">
        <v>116</v>
      </c>
      <c r="C13" s="42">
        <v>9</v>
      </c>
      <c r="D13" s="42">
        <v>6.5</v>
      </c>
      <c r="E13" s="42">
        <v>5</v>
      </c>
      <c r="F13" s="42">
        <v>20.5</v>
      </c>
    </row>
    <row r="14" spans="1:6" ht="21" x14ac:dyDescent="0.3">
      <c r="A14" s="36" t="s">
        <v>62</v>
      </c>
      <c r="B14" s="39" t="s">
        <v>117</v>
      </c>
      <c r="C14" s="42">
        <v>6</v>
      </c>
      <c r="D14" s="42">
        <v>6</v>
      </c>
      <c r="E14" s="42">
        <v>5</v>
      </c>
      <c r="F14" s="42">
        <v>17</v>
      </c>
    </row>
    <row r="15" spans="1:6" ht="21" x14ac:dyDescent="0.3">
      <c r="A15" s="36" t="s">
        <v>63</v>
      </c>
      <c r="B15" s="39" t="s">
        <v>120</v>
      </c>
      <c r="C15" s="42">
        <v>9</v>
      </c>
      <c r="D15" s="42">
        <v>4.5</v>
      </c>
      <c r="E15" s="42">
        <v>5</v>
      </c>
      <c r="F15" s="42">
        <v>18.5</v>
      </c>
    </row>
    <row r="16" spans="1:6" ht="21" x14ac:dyDescent="0.3">
      <c r="A16" s="36" t="s">
        <v>8</v>
      </c>
      <c r="B16" s="39" t="s">
        <v>133</v>
      </c>
      <c r="C16" s="42">
        <v>2</v>
      </c>
      <c r="D16" s="42">
        <v>4.5</v>
      </c>
      <c r="E16" s="42">
        <v>5</v>
      </c>
      <c r="F16" s="42">
        <v>11.5</v>
      </c>
    </row>
    <row r="17" spans="1:6" ht="21" x14ac:dyDescent="0.3">
      <c r="A17" s="36" t="s">
        <v>43</v>
      </c>
      <c r="B17" s="39" t="s">
        <v>135</v>
      </c>
      <c r="C17" s="42">
        <v>3</v>
      </c>
      <c r="D17" s="42">
        <v>4.5</v>
      </c>
      <c r="E17" s="42">
        <v>5</v>
      </c>
      <c r="F17" s="42">
        <v>12.5</v>
      </c>
    </row>
    <row r="18" spans="1:6" ht="21" x14ac:dyDescent="0.3">
      <c r="A18" s="36" t="s">
        <v>65</v>
      </c>
      <c r="B18" s="39" t="s">
        <v>136</v>
      </c>
      <c r="C18" s="42">
        <v>0</v>
      </c>
      <c r="D18" s="42">
        <v>7.5</v>
      </c>
      <c r="E18" s="42">
        <v>5</v>
      </c>
      <c r="F18" s="42">
        <v>12.5</v>
      </c>
    </row>
    <row r="19" spans="1:6" ht="21" x14ac:dyDescent="0.3">
      <c r="A19" s="36" t="s">
        <v>37</v>
      </c>
      <c r="B19" s="39" t="s">
        <v>138</v>
      </c>
      <c r="C19" s="42">
        <v>8</v>
      </c>
      <c r="D19" s="42">
        <v>5.5</v>
      </c>
      <c r="E19" s="42">
        <v>5</v>
      </c>
      <c r="F19" s="42">
        <v>18.5</v>
      </c>
    </row>
    <row r="20" spans="1:6" ht="21" x14ac:dyDescent="0.3">
      <c r="A20" s="36" t="s">
        <v>66</v>
      </c>
      <c r="B20" s="39" t="s">
        <v>139</v>
      </c>
      <c r="C20" s="42">
        <v>9</v>
      </c>
      <c r="D20" s="42">
        <v>4</v>
      </c>
      <c r="E20" s="42">
        <v>5</v>
      </c>
      <c r="F20" s="42">
        <v>18</v>
      </c>
    </row>
    <row r="21" spans="1:6" ht="21" x14ac:dyDescent="0.3">
      <c r="A21" s="36" t="s">
        <v>10</v>
      </c>
      <c r="B21" s="39" t="s">
        <v>143</v>
      </c>
      <c r="C21" s="42">
        <v>4</v>
      </c>
      <c r="D21" s="42">
        <v>7</v>
      </c>
      <c r="E21" s="42">
        <v>5</v>
      </c>
      <c r="F21" s="42">
        <v>16</v>
      </c>
    </row>
    <row r="22" spans="1:6" ht="21" x14ac:dyDescent="0.3">
      <c r="A22" s="36" t="s">
        <v>25</v>
      </c>
      <c r="B22" s="39" t="s">
        <v>145</v>
      </c>
      <c r="C22" s="42">
        <v>8</v>
      </c>
      <c r="D22" s="42">
        <v>7.5</v>
      </c>
      <c r="E22" s="42">
        <v>5</v>
      </c>
      <c r="F22" s="42">
        <v>20.5</v>
      </c>
    </row>
    <row r="23" spans="1:6" ht="21" x14ac:dyDescent="0.3">
      <c r="A23" s="36" t="s">
        <v>67</v>
      </c>
      <c r="B23" s="39" t="s">
        <v>149</v>
      </c>
      <c r="C23" s="42">
        <v>7</v>
      </c>
      <c r="D23" s="42">
        <v>4.5</v>
      </c>
      <c r="E23" s="42">
        <v>5</v>
      </c>
      <c r="F23" s="42">
        <v>16.5</v>
      </c>
    </row>
    <row r="24" spans="1:6" ht="21" x14ac:dyDescent="0.3">
      <c r="A24" s="36" t="s">
        <v>50</v>
      </c>
      <c r="B24" s="39" t="s">
        <v>150</v>
      </c>
      <c r="C24" s="42">
        <v>2</v>
      </c>
      <c r="D24" s="42">
        <v>2</v>
      </c>
      <c r="E24" s="42">
        <v>5</v>
      </c>
      <c r="F24" s="42">
        <v>9</v>
      </c>
    </row>
    <row r="25" spans="1:6" ht="21" x14ac:dyDescent="0.3">
      <c r="A25" s="36" t="s">
        <v>78</v>
      </c>
      <c r="B25" s="39" t="s">
        <v>152</v>
      </c>
      <c r="C25" s="42">
        <v>7</v>
      </c>
      <c r="D25" s="42">
        <v>6.5</v>
      </c>
      <c r="E25" s="42">
        <v>5</v>
      </c>
      <c r="F25" s="42">
        <v>18.5</v>
      </c>
    </row>
    <row r="26" spans="1:6" ht="21" x14ac:dyDescent="0.3">
      <c r="A26" s="36" t="s">
        <v>79</v>
      </c>
      <c r="B26" s="39" t="s">
        <v>153</v>
      </c>
      <c r="C26" s="42">
        <v>7</v>
      </c>
      <c r="D26" s="42">
        <v>6</v>
      </c>
      <c r="E26" s="42">
        <v>5</v>
      </c>
      <c r="F26" s="42">
        <v>18</v>
      </c>
    </row>
    <row r="27" spans="1:6" ht="21" x14ac:dyDescent="0.3">
      <c r="A27" s="36" t="s">
        <v>80</v>
      </c>
      <c r="B27" s="39" t="s">
        <v>155</v>
      </c>
      <c r="C27" s="42">
        <v>6</v>
      </c>
      <c r="D27" s="42">
        <v>4</v>
      </c>
      <c r="E27" s="42">
        <v>5</v>
      </c>
      <c r="F27" s="42">
        <v>15</v>
      </c>
    </row>
    <row r="28" spans="1:6" ht="21" x14ac:dyDescent="0.3">
      <c r="A28" s="40" t="s">
        <v>185</v>
      </c>
      <c r="B28" s="37" t="s">
        <v>187</v>
      </c>
      <c r="C28" s="42">
        <v>8</v>
      </c>
      <c r="D28" s="42">
        <v>5.5</v>
      </c>
      <c r="E28" s="42">
        <v>5</v>
      </c>
      <c r="F28" s="42">
        <v>18.5</v>
      </c>
    </row>
  </sheetData>
  <conditionalFormatting sqref="F3:F28">
    <cfRule type="cellIs" dxfId="4" priority="2" operator="lessThan">
      <formula>16</formula>
    </cfRule>
  </conditionalFormatting>
  <conditionalFormatting sqref="C3:C28">
    <cfRule type="cellIs" dxfId="3" priority="1" operator="lessThan">
      <formula>11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workbookViewId="0">
      <selection sqref="A1:C1048576"/>
    </sheetView>
  </sheetViews>
  <sheetFormatPr defaultRowHeight="14.4" x14ac:dyDescent="0.3"/>
  <cols>
    <col min="1" max="1" width="8.5546875" bestFit="1" customWidth="1"/>
    <col min="2" max="2" width="17.109375" bestFit="1" customWidth="1"/>
    <col min="3" max="3" width="66.5546875" bestFit="1" customWidth="1"/>
    <col min="6" max="6" width="8.44140625" bestFit="1" customWidth="1"/>
  </cols>
  <sheetData>
    <row r="2" spans="1:6" ht="21" x14ac:dyDescent="0.3">
      <c r="A2" s="33" t="s">
        <v>54</v>
      </c>
      <c r="B2" s="34" t="s">
        <v>55</v>
      </c>
      <c r="C2" s="38" t="s">
        <v>158</v>
      </c>
      <c r="D2" s="38" t="s">
        <v>191</v>
      </c>
      <c r="E2" s="38" t="s">
        <v>192</v>
      </c>
      <c r="F2" s="34" t="s">
        <v>193</v>
      </c>
    </row>
    <row r="3" spans="1:6" ht="21" x14ac:dyDescent="0.3">
      <c r="A3" s="35">
        <v>1</v>
      </c>
      <c r="B3" s="36" t="s">
        <v>6</v>
      </c>
      <c r="C3" s="39" t="s">
        <v>86</v>
      </c>
      <c r="D3" s="1">
        <f>'UNIT-1'!N6</f>
        <v>89</v>
      </c>
      <c r="E3" s="1">
        <f>'UNIT-2'!L6</f>
        <v>80</v>
      </c>
      <c r="F3" s="1">
        <f>ROUNDUP('mid-1'!J6/30*100,0)</f>
        <v>87</v>
      </c>
    </row>
    <row r="4" spans="1:6" ht="21" x14ac:dyDescent="0.3">
      <c r="A4" s="35">
        <v>2</v>
      </c>
      <c r="B4" s="36" t="s">
        <v>13</v>
      </c>
      <c r="C4" s="39" t="s">
        <v>87</v>
      </c>
      <c r="D4" s="1">
        <f>'UNIT-1'!N7</f>
        <v>83</v>
      </c>
      <c r="E4" s="1">
        <f>'UNIT-2'!L7</f>
        <v>55</v>
      </c>
      <c r="F4" s="1">
        <f>ROUNDUP('mid-1'!J7/30*100,0)</f>
        <v>77</v>
      </c>
    </row>
    <row r="5" spans="1:6" ht="21" x14ac:dyDescent="0.3">
      <c r="A5" s="35">
        <v>3</v>
      </c>
      <c r="B5" s="36" t="s">
        <v>56</v>
      </c>
      <c r="C5" s="39" t="s">
        <v>88</v>
      </c>
      <c r="D5" s="1">
        <f>'UNIT-1'!N8</f>
        <v>34</v>
      </c>
      <c r="E5" s="1">
        <f>'UNIT-2'!L8</f>
        <v>42</v>
      </c>
      <c r="F5" s="1">
        <f>ROUNDUP('mid-1'!J8/30*100,0)</f>
        <v>65</v>
      </c>
    </row>
    <row r="6" spans="1:6" ht="21" x14ac:dyDescent="0.3">
      <c r="A6" s="35">
        <v>4</v>
      </c>
      <c r="B6" s="36" t="s">
        <v>11</v>
      </c>
      <c r="C6" s="39" t="s">
        <v>89</v>
      </c>
      <c r="D6" s="1">
        <f>'UNIT-1'!N9</f>
        <v>76</v>
      </c>
      <c r="E6" s="1">
        <f>'UNIT-2'!L9</f>
        <v>60</v>
      </c>
      <c r="F6" s="1">
        <f>ROUNDUP('mid-1'!J9/30*100,0)</f>
        <v>89</v>
      </c>
    </row>
    <row r="7" spans="1:6" ht="21" x14ac:dyDescent="0.3">
      <c r="A7" s="35">
        <v>5</v>
      </c>
      <c r="B7" s="36" t="s">
        <v>30</v>
      </c>
      <c r="C7" s="39" t="s">
        <v>90</v>
      </c>
      <c r="D7" s="1">
        <f>'UNIT-1'!N10</f>
        <v>77</v>
      </c>
      <c r="E7" s="1">
        <f>'UNIT-2'!L10</f>
        <v>54</v>
      </c>
      <c r="F7" s="1">
        <f>ROUNDUP('mid-1'!J10/30*100,0)</f>
        <v>85</v>
      </c>
    </row>
    <row r="8" spans="1:6" ht="21" x14ac:dyDescent="0.3">
      <c r="A8" s="35">
        <v>6</v>
      </c>
      <c r="B8" s="36" t="s">
        <v>20</v>
      </c>
      <c r="C8" s="39" t="s">
        <v>91</v>
      </c>
      <c r="D8" s="1">
        <f>'UNIT-1'!N11</f>
        <v>85</v>
      </c>
      <c r="E8" s="1">
        <f>'UNIT-2'!L11</f>
        <v>65</v>
      </c>
      <c r="F8" s="1">
        <f>ROUNDUP('mid-1'!J11/30*100,0)</f>
        <v>79</v>
      </c>
    </row>
    <row r="9" spans="1:6" ht="21" x14ac:dyDescent="0.3">
      <c r="A9" s="35">
        <v>7</v>
      </c>
      <c r="B9" s="36" t="s">
        <v>32</v>
      </c>
      <c r="C9" s="39" t="s">
        <v>92</v>
      </c>
      <c r="D9" s="1">
        <f>'UNIT-1'!N12</f>
        <v>58</v>
      </c>
      <c r="E9" s="1">
        <f>'UNIT-2'!L12</f>
        <v>70</v>
      </c>
      <c r="F9" s="1">
        <f>ROUNDUP('mid-1'!J12/30*100,0)</f>
        <v>80</v>
      </c>
    </row>
    <row r="10" spans="1:6" ht="21" x14ac:dyDescent="0.3">
      <c r="A10" s="35">
        <v>8</v>
      </c>
      <c r="B10" s="36" t="s">
        <v>2</v>
      </c>
      <c r="C10" s="39" t="s">
        <v>93</v>
      </c>
      <c r="D10" s="1">
        <f>'UNIT-1'!N13</f>
        <v>79</v>
      </c>
      <c r="E10" s="1">
        <f>'UNIT-2'!L13</f>
        <v>75</v>
      </c>
      <c r="F10" s="1">
        <f>ROUNDUP('mid-1'!J13/30*100,0)</f>
        <v>94</v>
      </c>
    </row>
    <row r="11" spans="1:6" ht="21" x14ac:dyDescent="0.3">
      <c r="A11" s="35">
        <v>9</v>
      </c>
      <c r="B11" s="36" t="s">
        <v>53</v>
      </c>
      <c r="C11" s="39" t="s">
        <v>94</v>
      </c>
      <c r="D11" s="1">
        <f>'UNIT-1'!N14</f>
        <v>56</v>
      </c>
      <c r="E11" s="1">
        <f>'UNIT-2'!L14</f>
        <v>72</v>
      </c>
      <c r="F11" s="1">
        <f>ROUNDUP('mid-1'!J14/30*100,0)</f>
        <v>69</v>
      </c>
    </row>
    <row r="12" spans="1:6" ht="21" x14ac:dyDescent="0.3">
      <c r="A12" s="35">
        <v>10</v>
      </c>
      <c r="B12" s="36" t="s">
        <v>0</v>
      </c>
      <c r="C12" s="39" t="s">
        <v>95</v>
      </c>
      <c r="D12" s="1">
        <f>'UNIT-1'!N15</f>
        <v>85</v>
      </c>
      <c r="E12" s="1">
        <f>'UNIT-2'!L15</f>
        <v>60</v>
      </c>
      <c r="F12" s="1">
        <f>ROUNDUP('mid-1'!J15/30*100,0)</f>
        <v>97</v>
      </c>
    </row>
    <row r="13" spans="1:6" ht="21" x14ac:dyDescent="0.3">
      <c r="A13" s="35">
        <v>11</v>
      </c>
      <c r="B13" s="36" t="s">
        <v>23</v>
      </c>
      <c r="C13" s="39" t="s">
        <v>96</v>
      </c>
      <c r="D13" s="1">
        <f>'UNIT-1'!N16</f>
        <v>83</v>
      </c>
      <c r="E13" s="1">
        <f>'UNIT-2'!L16</f>
        <v>54</v>
      </c>
      <c r="F13" s="1">
        <f>ROUNDUP('mid-1'!J16/30*100,0)</f>
        <v>70</v>
      </c>
    </row>
    <row r="14" spans="1:6" ht="21" x14ac:dyDescent="0.3">
      <c r="A14" s="35">
        <v>12</v>
      </c>
      <c r="B14" s="36" t="s">
        <v>48</v>
      </c>
      <c r="C14" s="39" t="s">
        <v>97</v>
      </c>
      <c r="D14" s="1">
        <f>'UNIT-1'!N17</f>
        <v>85</v>
      </c>
      <c r="E14" s="1">
        <f>'UNIT-2'!L17</f>
        <v>72</v>
      </c>
      <c r="F14" s="1">
        <f>ROUNDUP('mid-1'!J17/30*100,0)</f>
        <v>99</v>
      </c>
    </row>
    <row r="15" spans="1:6" ht="21" x14ac:dyDescent="0.3">
      <c r="A15" s="35">
        <v>13</v>
      </c>
      <c r="B15" s="36" t="s">
        <v>17</v>
      </c>
      <c r="C15" s="39" t="s">
        <v>98</v>
      </c>
      <c r="D15" s="1">
        <f>'UNIT-1'!N18</f>
        <v>90</v>
      </c>
      <c r="E15" s="1">
        <f>'UNIT-2'!L18</f>
        <v>70</v>
      </c>
      <c r="F15" s="1">
        <f>ROUNDUP('mid-1'!J18/30*100,0)</f>
        <v>89</v>
      </c>
    </row>
    <row r="16" spans="1:6" ht="21" x14ac:dyDescent="0.3">
      <c r="A16" s="35">
        <v>14</v>
      </c>
      <c r="B16" s="36" t="s">
        <v>57</v>
      </c>
      <c r="C16" s="39" t="s">
        <v>99</v>
      </c>
      <c r="D16" s="1">
        <f>'UNIT-1'!N19</f>
        <v>36</v>
      </c>
      <c r="E16" s="1">
        <f>'UNIT-2'!L19</f>
        <v>72</v>
      </c>
      <c r="F16" s="1">
        <f>ROUNDUP('mid-1'!J19/30*100,0)</f>
        <v>74</v>
      </c>
    </row>
    <row r="17" spans="1:6" ht="21" x14ac:dyDescent="0.3">
      <c r="A17" s="35">
        <v>15</v>
      </c>
      <c r="B17" s="36" t="s">
        <v>9</v>
      </c>
      <c r="C17" s="39" t="s">
        <v>100</v>
      </c>
      <c r="D17" s="1">
        <f>'UNIT-1'!N20</f>
        <v>83</v>
      </c>
      <c r="E17" s="1">
        <f>'UNIT-2'!L20</f>
        <v>72</v>
      </c>
      <c r="F17" s="1">
        <f>ROUNDUP('mid-1'!J20/30*100,0)</f>
        <v>97</v>
      </c>
    </row>
    <row r="18" spans="1:6" ht="21" x14ac:dyDescent="0.3">
      <c r="A18" s="35">
        <v>16</v>
      </c>
      <c r="B18" s="36" t="s">
        <v>58</v>
      </c>
      <c r="C18" s="39" t="s">
        <v>101</v>
      </c>
      <c r="D18" s="1">
        <f>'UNIT-1'!N21</f>
        <v>10</v>
      </c>
      <c r="E18" s="1">
        <f>'UNIT-2'!L21</f>
        <v>27</v>
      </c>
      <c r="F18" s="1">
        <f>ROUNDUP('mid-1'!J21/30*100,0)</f>
        <v>62</v>
      </c>
    </row>
    <row r="19" spans="1:6" ht="21" x14ac:dyDescent="0.3">
      <c r="A19" s="35">
        <v>17</v>
      </c>
      <c r="B19" s="36" t="s">
        <v>44</v>
      </c>
      <c r="C19" s="39" t="s">
        <v>102</v>
      </c>
      <c r="D19" s="1">
        <f>'UNIT-1'!N22</f>
        <v>70</v>
      </c>
      <c r="E19" s="1">
        <f>'UNIT-2'!L22</f>
        <v>10</v>
      </c>
      <c r="F19" s="1">
        <f>ROUNDUP('mid-1'!J22/30*100,0)</f>
        <v>69</v>
      </c>
    </row>
    <row r="20" spans="1:6" ht="21" x14ac:dyDescent="0.3">
      <c r="A20" s="35">
        <v>18</v>
      </c>
      <c r="B20" s="36" t="s">
        <v>41</v>
      </c>
      <c r="C20" s="39" t="s">
        <v>103</v>
      </c>
      <c r="D20" s="1">
        <f>'UNIT-1'!N23</f>
        <v>70</v>
      </c>
      <c r="E20" s="1">
        <f>'UNIT-2'!L23</f>
        <v>67</v>
      </c>
      <c r="F20" s="1">
        <f>ROUNDUP('mid-1'!J23/30*100,0)</f>
        <v>90</v>
      </c>
    </row>
    <row r="21" spans="1:6" ht="21" x14ac:dyDescent="0.3">
      <c r="A21" s="35">
        <v>19</v>
      </c>
      <c r="B21" s="36" t="s">
        <v>59</v>
      </c>
      <c r="C21" s="39" t="s">
        <v>104</v>
      </c>
      <c r="D21" s="1">
        <f>'UNIT-1'!N24</f>
        <v>21</v>
      </c>
      <c r="E21" s="1">
        <f>'UNIT-2'!L24</f>
        <v>2</v>
      </c>
      <c r="F21" s="1">
        <f>ROUNDUP('mid-1'!J24/30*100,0)</f>
        <v>37</v>
      </c>
    </row>
    <row r="22" spans="1:6" ht="21" x14ac:dyDescent="0.3">
      <c r="A22" s="35">
        <v>20</v>
      </c>
      <c r="B22" s="36" t="s">
        <v>38</v>
      </c>
      <c r="C22" s="39" t="s">
        <v>105</v>
      </c>
      <c r="D22" s="1">
        <f>'UNIT-1'!N25</f>
        <v>59</v>
      </c>
      <c r="E22" s="1">
        <f>'UNIT-2'!L25</f>
        <v>40</v>
      </c>
      <c r="F22" s="1">
        <f>ROUNDUP('mid-1'!J25/30*100,0)</f>
        <v>55</v>
      </c>
    </row>
    <row r="23" spans="1:6" ht="21" x14ac:dyDescent="0.3">
      <c r="A23" s="35">
        <v>21</v>
      </c>
      <c r="B23" s="36" t="s">
        <v>45</v>
      </c>
      <c r="C23" s="39" t="s">
        <v>106</v>
      </c>
      <c r="D23" s="1">
        <f>'UNIT-1'!N26</f>
        <v>77</v>
      </c>
      <c r="E23" s="1">
        <f>'UNIT-2'!L26</f>
        <v>67</v>
      </c>
      <c r="F23" s="1">
        <f>ROUNDUP('mid-1'!J26/30*100,0)</f>
        <v>74</v>
      </c>
    </row>
    <row r="24" spans="1:6" ht="21" x14ac:dyDescent="0.3">
      <c r="A24" s="35">
        <v>22</v>
      </c>
      <c r="B24" s="36" t="s">
        <v>15</v>
      </c>
      <c r="C24" s="39" t="s">
        <v>107</v>
      </c>
      <c r="D24" s="1">
        <f>'UNIT-1'!N27</f>
        <v>80</v>
      </c>
      <c r="E24" s="1">
        <f>'UNIT-2'!L27</f>
        <v>29</v>
      </c>
      <c r="F24" s="1">
        <f>ROUNDUP('mid-1'!J27/30*100,0)</f>
        <v>89</v>
      </c>
    </row>
    <row r="25" spans="1:6" ht="21" x14ac:dyDescent="0.3">
      <c r="A25" s="35">
        <v>23</v>
      </c>
      <c r="B25" s="36" t="s">
        <v>60</v>
      </c>
      <c r="C25" s="39" t="s">
        <v>108</v>
      </c>
      <c r="D25" s="1">
        <f>'UNIT-1'!N28</f>
        <v>29</v>
      </c>
      <c r="E25" s="1">
        <f>'UNIT-2'!L28</f>
        <v>52</v>
      </c>
      <c r="F25" s="1">
        <f>ROUNDUP('mid-1'!J28/30*100,0)</f>
        <v>57</v>
      </c>
    </row>
    <row r="26" spans="1:6" ht="21" x14ac:dyDescent="0.3">
      <c r="A26" s="35">
        <v>24</v>
      </c>
      <c r="B26" s="36" t="s">
        <v>5</v>
      </c>
      <c r="C26" s="39" t="s">
        <v>109</v>
      </c>
      <c r="D26" s="1">
        <f>'UNIT-1'!N29</f>
        <v>77</v>
      </c>
      <c r="E26" s="1">
        <f>'UNIT-2'!L29</f>
        <v>24</v>
      </c>
      <c r="F26" s="1">
        <f>ROUNDUP('mid-1'!J29/30*100,0)</f>
        <v>65</v>
      </c>
    </row>
    <row r="27" spans="1:6" ht="21" x14ac:dyDescent="0.3">
      <c r="A27" s="35">
        <v>25</v>
      </c>
      <c r="B27" s="36" t="s">
        <v>42</v>
      </c>
      <c r="C27" s="39" t="s">
        <v>110</v>
      </c>
      <c r="D27" s="1">
        <f>'UNIT-1'!N30</f>
        <v>72</v>
      </c>
      <c r="E27" s="1">
        <f>'UNIT-2'!L30</f>
        <v>47</v>
      </c>
      <c r="F27" s="1">
        <f>ROUNDUP('mid-1'!J30/30*100,0)</f>
        <v>70</v>
      </c>
    </row>
    <row r="28" spans="1:6" ht="21" x14ac:dyDescent="0.3">
      <c r="A28" s="35">
        <v>26</v>
      </c>
      <c r="B28" s="36" t="s">
        <v>39</v>
      </c>
      <c r="C28" s="39" t="s">
        <v>111</v>
      </c>
      <c r="D28" s="1">
        <f>'UNIT-1'!N31</f>
        <v>72</v>
      </c>
      <c r="E28" s="1">
        <f>'UNIT-2'!L31</f>
        <v>79</v>
      </c>
      <c r="F28" s="1">
        <f>ROUNDUP('mid-1'!J31/30*100,0)</f>
        <v>85</v>
      </c>
    </row>
    <row r="29" spans="1:6" ht="21" x14ac:dyDescent="0.3">
      <c r="A29" s="35">
        <v>27</v>
      </c>
      <c r="B29" s="36" t="s">
        <v>61</v>
      </c>
      <c r="C29" s="39" t="s">
        <v>112</v>
      </c>
      <c r="D29" s="1">
        <f>'UNIT-1'!N32</f>
        <v>20</v>
      </c>
      <c r="E29" s="1">
        <f>'UNIT-2'!L32</f>
        <v>69</v>
      </c>
      <c r="F29" s="1">
        <f>ROUNDUP('mid-1'!J32/30*100,0)</f>
        <v>80</v>
      </c>
    </row>
    <row r="30" spans="1:6" ht="21" x14ac:dyDescent="0.3">
      <c r="A30" s="35">
        <v>28</v>
      </c>
      <c r="B30" s="36" t="s">
        <v>27</v>
      </c>
      <c r="C30" s="39" t="s">
        <v>113</v>
      </c>
      <c r="D30" s="1">
        <f>'UNIT-1'!N33</f>
        <v>22</v>
      </c>
      <c r="E30" s="1">
        <f>'UNIT-2'!L33</f>
        <v>37</v>
      </c>
      <c r="F30" s="1">
        <f>ROUNDUP('mid-1'!J33/30*100,0)</f>
        <v>62</v>
      </c>
    </row>
    <row r="31" spans="1:6" ht="21" x14ac:dyDescent="0.3">
      <c r="A31" s="35">
        <v>29</v>
      </c>
      <c r="B31" s="36" t="s">
        <v>4</v>
      </c>
      <c r="C31" s="39" t="s">
        <v>114</v>
      </c>
      <c r="D31" s="1">
        <f>'UNIT-1'!N34</f>
        <v>87</v>
      </c>
      <c r="E31" s="1">
        <f>'UNIT-2'!L34</f>
        <v>40</v>
      </c>
      <c r="F31" s="1">
        <f>ROUNDUP('mid-1'!J34/30*100,0)</f>
        <v>95</v>
      </c>
    </row>
    <row r="32" spans="1:6" ht="21" x14ac:dyDescent="0.3">
      <c r="A32" s="35">
        <v>30</v>
      </c>
      <c r="B32" s="36" t="s">
        <v>29</v>
      </c>
      <c r="C32" s="39" t="s">
        <v>115</v>
      </c>
      <c r="D32" s="1">
        <f>'UNIT-1'!N35</f>
        <v>85</v>
      </c>
      <c r="E32" s="1">
        <f>'UNIT-2'!L35</f>
        <v>72</v>
      </c>
      <c r="F32" s="1">
        <f>ROUNDUP('mid-1'!J35/30*100,0)</f>
        <v>80</v>
      </c>
    </row>
    <row r="33" spans="1:6" ht="21" x14ac:dyDescent="0.3">
      <c r="A33" s="35">
        <v>31</v>
      </c>
      <c r="B33" s="36" t="s">
        <v>40</v>
      </c>
      <c r="C33" s="39" t="s">
        <v>116</v>
      </c>
      <c r="D33" s="1">
        <f>'UNIT-1'!N36</f>
        <v>45</v>
      </c>
      <c r="E33" s="1">
        <f>'UNIT-2'!L36</f>
        <v>49</v>
      </c>
      <c r="F33" s="1">
        <f>ROUNDUP('mid-1'!J36/30*100,0)</f>
        <v>69</v>
      </c>
    </row>
    <row r="34" spans="1:6" ht="21" x14ac:dyDescent="0.3">
      <c r="A34" s="35">
        <v>32</v>
      </c>
      <c r="B34" s="36" t="s">
        <v>62</v>
      </c>
      <c r="C34" s="39" t="s">
        <v>117</v>
      </c>
      <c r="D34" s="1">
        <f>'UNIT-1'!N37</f>
        <v>35</v>
      </c>
      <c r="E34" s="1">
        <f>'UNIT-2'!L37</f>
        <v>47</v>
      </c>
      <c r="F34" s="1">
        <f>ROUNDUP('mid-1'!J37/30*100,0)</f>
        <v>57</v>
      </c>
    </row>
    <row r="35" spans="1:6" ht="21" x14ac:dyDescent="0.3">
      <c r="A35" s="35">
        <v>33</v>
      </c>
      <c r="B35" s="36" t="s">
        <v>1</v>
      </c>
      <c r="C35" s="39" t="s">
        <v>118</v>
      </c>
      <c r="D35" s="1">
        <f>'UNIT-1'!N38</f>
        <v>84</v>
      </c>
      <c r="E35" s="1">
        <f>'UNIT-2'!L38</f>
        <v>40</v>
      </c>
      <c r="F35" s="1">
        <f>ROUNDUP('mid-1'!J38/30*100,0)</f>
        <v>99</v>
      </c>
    </row>
    <row r="36" spans="1:6" ht="21" x14ac:dyDescent="0.3">
      <c r="A36" s="35">
        <v>34</v>
      </c>
      <c r="B36" s="36" t="s">
        <v>33</v>
      </c>
      <c r="C36" s="39" t="s">
        <v>119</v>
      </c>
      <c r="D36" s="1">
        <f>'UNIT-1'!N39</f>
        <v>75</v>
      </c>
      <c r="E36" s="1">
        <f>'UNIT-2'!L39</f>
        <v>70</v>
      </c>
      <c r="F36" s="1">
        <f>ROUNDUP('mid-1'!J39/30*100,0)</f>
        <v>80</v>
      </c>
    </row>
    <row r="37" spans="1:6" ht="21" x14ac:dyDescent="0.3">
      <c r="A37" s="35">
        <v>35</v>
      </c>
      <c r="B37" s="36" t="s">
        <v>63</v>
      </c>
      <c r="C37" s="39" t="s">
        <v>120</v>
      </c>
      <c r="D37" s="1">
        <f>'UNIT-1'!N40</f>
        <v>25</v>
      </c>
      <c r="E37" s="1">
        <f>'UNIT-2'!L40</f>
        <v>44</v>
      </c>
      <c r="F37" s="1">
        <f>ROUNDUP('mid-1'!J40/30*100,0)</f>
        <v>62</v>
      </c>
    </row>
    <row r="38" spans="1:6" ht="21" x14ac:dyDescent="0.3">
      <c r="A38" s="35">
        <v>36</v>
      </c>
      <c r="B38" s="36" t="s">
        <v>51</v>
      </c>
      <c r="C38" s="39" t="s">
        <v>121</v>
      </c>
      <c r="D38" s="1">
        <f>'UNIT-1'!N41</f>
        <v>74</v>
      </c>
      <c r="E38" s="1">
        <f>'UNIT-2'!L41</f>
        <v>79</v>
      </c>
      <c r="F38" s="1">
        <f>ROUNDUP('mid-1'!J41/30*100,0)</f>
        <v>87</v>
      </c>
    </row>
    <row r="39" spans="1:6" ht="21" x14ac:dyDescent="0.3">
      <c r="A39" s="35">
        <v>37</v>
      </c>
      <c r="B39" s="36" t="s">
        <v>36</v>
      </c>
      <c r="C39" s="39" t="s">
        <v>122</v>
      </c>
      <c r="D39" s="1">
        <f>'UNIT-1'!N42</f>
        <v>74</v>
      </c>
      <c r="E39" s="1">
        <f>'UNIT-2'!L42</f>
        <v>65</v>
      </c>
      <c r="F39" s="1">
        <f>ROUNDUP('mid-1'!J42/30*100,0)</f>
        <v>99</v>
      </c>
    </row>
    <row r="40" spans="1:6" ht="21" x14ac:dyDescent="0.3">
      <c r="A40" s="35">
        <v>38</v>
      </c>
      <c r="B40" s="36" t="s">
        <v>52</v>
      </c>
      <c r="C40" s="39" t="s">
        <v>123</v>
      </c>
      <c r="D40" s="1">
        <f>'UNIT-1'!N43</f>
        <v>44</v>
      </c>
      <c r="E40" s="1">
        <f>'UNIT-2'!L43</f>
        <v>72</v>
      </c>
      <c r="F40" s="1">
        <f>ROUNDUP('mid-1'!J43/30*100,0)</f>
        <v>82</v>
      </c>
    </row>
    <row r="41" spans="1:6" ht="21" x14ac:dyDescent="0.3">
      <c r="A41" s="35">
        <v>39</v>
      </c>
      <c r="B41" s="36" t="s">
        <v>16</v>
      </c>
      <c r="C41" s="39" t="s">
        <v>124</v>
      </c>
      <c r="D41" s="1">
        <f>'UNIT-1'!N44</f>
        <v>51</v>
      </c>
      <c r="E41" s="1">
        <f>'UNIT-2'!L44</f>
        <v>47</v>
      </c>
      <c r="F41" s="1">
        <f>ROUNDUP('mid-1'!J44/30*100,0)</f>
        <v>75</v>
      </c>
    </row>
    <row r="42" spans="1:6" ht="21" x14ac:dyDescent="0.3">
      <c r="A42" s="35">
        <v>40</v>
      </c>
      <c r="B42" s="36" t="s">
        <v>28</v>
      </c>
      <c r="C42" s="39" t="s">
        <v>125</v>
      </c>
      <c r="D42" s="1">
        <f>'UNIT-1'!N45</f>
        <v>77</v>
      </c>
      <c r="E42" s="1">
        <f>'UNIT-2'!L45</f>
        <v>62</v>
      </c>
      <c r="F42" s="1">
        <f>ROUNDUP('mid-1'!J45/30*100,0)</f>
        <v>82</v>
      </c>
    </row>
    <row r="43" spans="1:6" ht="21" x14ac:dyDescent="0.3">
      <c r="A43" s="35">
        <v>41</v>
      </c>
      <c r="B43" s="36" t="s">
        <v>24</v>
      </c>
      <c r="C43" s="39" t="s">
        <v>126</v>
      </c>
      <c r="D43" s="1">
        <f>'UNIT-1'!N46</f>
        <v>69</v>
      </c>
      <c r="E43" s="1">
        <f>'UNIT-2'!L46</f>
        <v>32</v>
      </c>
      <c r="F43" s="1">
        <f>ROUNDUP('mid-1'!J46/30*100,0)</f>
        <v>84</v>
      </c>
    </row>
    <row r="44" spans="1:6" ht="21" x14ac:dyDescent="0.3">
      <c r="A44" s="35">
        <v>42</v>
      </c>
      <c r="B44" s="36" t="s">
        <v>64</v>
      </c>
      <c r="C44" s="39" t="s">
        <v>127</v>
      </c>
      <c r="D44" s="1">
        <f>'UNIT-1'!N47</f>
        <v>2</v>
      </c>
      <c r="E44" s="1">
        <f>'UNIT-2'!L47</f>
        <v>62</v>
      </c>
      <c r="F44" s="1">
        <f>ROUNDUP('mid-1'!J47/30*100,0)</f>
        <v>89</v>
      </c>
    </row>
    <row r="45" spans="1:6" ht="21" x14ac:dyDescent="0.3">
      <c r="A45" s="35">
        <v>43</v>
      </c>
      <c r="B45" s="36" t="s">
        <v>19</v>
      </c>
      <c r="C45" s="39" t="s">
        <v>128</v>
      </c>
      <c r="D45" s="1">
        <f>'UNIT-1'!N48</f>
        <v>73</v>
      </c>
      <c r="E45" s="1">
        <f>'UNIT-2'!L48</f>
        <v>29</v>
      </c>
      <c r="F45" s="1">
        <f>ROUNDUP('mid-1'!J48/30*100,0)</f>
        <v>89</v>
      </c>
    </row>
    <row r="46" spans="1:6" ht="21" x14ac:dyDescent="0.3">
      <c r="A46" s="35">
        <v>44</v>
      </c>
      <c r="B46" s="36" t="s">
        <v>35</v>
      </c>
      <c r="C46" s="39" t="s">
        <v>129</v>
      </c>
      <c r="D46" s="1">
        <f>'UNIT-1'!N49</f>
        <v>70</v>
      </c>
      <c r="E46" s="1">
        <f>'UNIT-2'!L49</f>
        <v>69</v>
      </c>
      <c r="F46" s="1">
        <f>ROUNDUP('mid-1'!J49/30*100,0)</f>
        <v>89</v>
      </c>
    </row>
    <row r="47" spans="1:6" ht="21" x14ac:dyDescent="0.3">
      <c r="A47" s="35">
        <v>45</v>
      </c>
      <c r="B47" s="36" t="s">
        <v>34</v>
      </c>
      <c r="C47" s="39" t="s">
        <v>130</v>
      </c>
      <c r="D47" s="1">
        <f>'UNIT-1'!N50</f>
        <v>68</v>
      </c>
      <c r="E47" s="1">
        <f>'UNIT-2'!L50</f>
        <v>74</v>
      </c>
      <c r="F47" s="1">
        <f>ROUNDUP('mid-1'!J50/30*100,0)</f>
        <v>89</v>
      </c>
    </row>
    <row r="48" spans="1:6" ht="21" x14ac:dyDescent="0.3">
      <c r="A48" s="35">
        <v>46</v>
      </c>
      <c r="B48" s="36" t="s">
        <v>26</v>
      </c>
      <c r="C48" s="39" t="s">
        <v>131</v>
      </c>
      <c r="D48" s="1">
        <f>'UNIT-1'!N51</f>
        <v>49</v>
      </c>
      <c r="E48" s="1">
        <f>'UNIT-2'!L51</f>
        <v>52</v>
      </c>
      <c r="F48" s="1">
        <f>ROUNDUP('mid-1'!J51/30*100,0)</f>
        <v>70</v>
      </c>
    </row>
    <row r="49" spans="1:6" ht="21" x14ac:dyDescent="0.3">
      <c r="A49" s="35">
        <v>47</v>
      </c>
      <c r="B49" s="36" t="s">
        <v>14</v>
      </c>
      <c r="C49" s="39" t="s">
        <v>132</v>
      </c>
      <c r="D49" s="1">
        <f>'UNIT-1'!N52</f>
        <v>50</v>
      </c>
      <c r="E49" s="1">
        <f>'UNIT-2'!L52</f>
        <v>75</v>
      </c>
      <c r="F49" s="1">
        <f>ROUNDUP('mid-1'!J52/30*100,0)</f>
        <v>92</v>
      </c>
    </row>
    <row r="50" spans="1:6" ht="21" x14ac:dyDescent="0.3">
      <c r="A50" s="35">
        <v>48</v>
      </c>
      <c r="B50" s="36" t="s">
        <v>8</v>
      </c>
      <c r="C50" s="39" t="s">
        <v>133</v>
      </c>
      <c r="D50" s="1">
        <f>'UNIT-1'!N53</f>
        <v>73</v>
      </c>
      <c r="E50" s="1">
        <f>'UNIT-2'!L53</f>
        <v>55</v>
      </c>
      <c r="F50" s="1">
        <f>ROUNDUP('mid-1'!J53/30*100,0)</f>
        <v>39</v>
      </c>
    </row>
    <row r="51" spans="1:6" ht="21" x14ac:dyDescent="0.3">
      <c r="A51" s="35">
        <v>49</v>
      </c>
      <c r="B51" s="36" t="s">
        <v>3</v>
      </c>
      <c r="C51" s="39" t="s">
        <v>134</v>
      </c>
      <c r="D51" s="1">
        <f>'UNIT-1'!N54</f>
        <v>87</v>
      </c>
      <c r="E51" s="1">
        <f>'UNIT-2'!L54</f>
        <v>10</v>
      </c>
      <c r="F51" s="1">
        <f>ROUNDUP('mid-1'!J54/30*100,0)</f>
        <v>87</v>
      </c>
    </row>
    <row r="52" spans="1:6" ht="21" x14ac:dyDescent="0.3">
      <c r="A52" s="35">
        <v>50</v>
      </c>
      <c r="B52" s="36" t="s">
        <v>43</v>
      </c>
      <c r="C52" s="39" t="s">
        <v>135</v>
      </c>
      <c r="D52" s="1">
        <f>'UNIT-1'!N55</f>
        <v>58</v>
      </c>
      <c r="E52" s="1">
        <f>'UNIT-2'!L55</f>
        <v>20</v>
      </c>
      <c r="F52" s="1">
        <f>ROUNDUP('mid-1'!J55/30*100,0)</f>
        <v>42</v>
      </c>
    </row>
    <row r="53" spans="1:6" ht="21" x14ac:dyDescent="0.3">
      <c r="A53" s="35">
        <v>51</v>
      </c>
      <c r="B53" s="36" t="s">
        <v>65</v>
      </c>
      <c r="C53" s="39" t="s">
        <v>136</v>
      </c>
      <c r="D53" s="1">
        <f>'UNIT-1'!N56</f>
        <v>5</v>
      </c>
      <c r="E53" s="1">
        <f>'UNIT-2'!L56</f>
        <v>10</v>
      </c>
      <c r="F53" s="1">
        <f>ROUNDUP('mid-1'!J56/30*100,0)</f>
        <v>42</v>
      </c>
    </row>
    <row r="54" spans="1:6" ht="21" x14ac:dyDescent="0.3">
      <c r="A54" s="35">
        <v>52</v>
      </c>
      <c r="B54" s="36" t="s">
        <v>21</v>
      </c>
      <c r="C54" s="39" t="s">
        <v>137</v>
      </c>
      <c r="D54" s="1">
        <f>'UNIT-1'!N57</f>
        <v>79</v>
      </c>
      <c r="E54" s="1">
        <f>'UNIT-2'!L57</f>
        <v>54</v>
      </c>
      <c r="F54" s="1">
        <f>ROUNDUP('mid-1'!J57/30*100,0)</f>
        <v>92</v>
      </c>
    </row>
    <row r="55" spans="1:6" ht="21" x14ac:dyDescent="0.3">
      <c r="A55" s="35">
        <v>53</v>
      </c>
      <c r="B55" s="36" t="s">
        <v>37</v>
      </c>
      <c r="C55" s="39" t="s">
        <v>138</v>
      </c>
      <c r="D55" s="1">
        <f>'UNIT-1'!N58</f>
        <v>75</v>
      </c>
      <c r="E55" s="1">
        <f>'UNIT-2'!L58</f>
        <v>7</v>
      </c>
      <c r="F55" s="1">
        <f>ROUNDUP('mid-1'!J58/30*100,0)</f>
        <v>62</v>
      </c>
    </row>
    <row r="56" spans="1:6" ht="21" x14ac:dyDescent="0.3">
      <c r="A56" s="35">
        <v>54</v>
      </c>
      <c r="B56" s="36" t="s">
        <v>66</v>
      </c>
      <c r="C56" s="39" t="s">
        <v>139</v>
      </c>
      <c r="D56" s="1">
        <f>'UNIT-1'!N59</f>
        <v>38</v>
      </c>
      <c r="E56" s="1">
        <f>'UNIT-2'!L59</f>
        <v>25</v>
      </c>
      <c r="F56" s="1">
        <f>ROUNDUP('mid-1'!J59/30*100,0)</f>
        <v>60</v>
      </c>
    </row>
    <row r="57" spans="1:6" ht="21" x14ac:dyDescent="0.3">
      <c r="A57" s="35">
        <v>55</v>
      </c>
      <c r="B57" s="36" t="s">
        <v>31</v>
      </c>
      <c r="C57" s="39" t="s">
        <v>140</v>
      </c>
      <c r="D57" s="1">
        <f>'UNIT-1'!N60</f>
        <v>42</v>
      </c>
      <c r="E57" s="1">
        <f>'UNIT-2'!L60</f>
        <v>40</v>
      </c>
      <c r="F57" s="1">
        <f>ROUNDUP('mid-1'!J60/30*100,0)</f>
        <v>92</v>
      </c>
    </row>
    <row r="58" spans="1:6" ht="21" x14ac:dyDescent="0.3">
      <c r="A58" s="35">
        <v>56</v>
      </c>
      <c r="B58" s="36" t="s">
        <v>22</v>
      </c>
      <c r="C58" s="39" t="s">
        <v>141</v>
      </c>
      <c r="D58" s="1">
        <f>'UNIT-1'!N61</f>
        <v>80</v>
      </c>
      <c r="E58" s="1">
        <f>'UNIT-2'!L61</f>
        <v>82</v>
      </c>
      <c r="F58" s="1">
        <f>ROUNDUP('mid-1'!J61/30*100,0)</f>
        <v>87</v>
      </c>
    </row>
    <row r="59" spans="1:6" ht="21" x14ac:dyDescent="0.3">
      <c r="A59" s="35">
        <v>57</v>
      </c>
      <c r="B59" s="36" t="s">
        <v>12</v>
      </c>
      <c r="C59" s="39" t="s">
        <v>142</v>
      </c>
      <c r="D59" s="1">
        <f>'UNIT-1'!N62</f>
        <v>86</v>
      </c>
      <c r="E59" s="1">
        <f>'UNIT-2'!L62</f>
        <v>60</v>
      </c>
      <c r="F59" s="1">
        <f>ROUNDUP('mid-1'!J62/30*100,0)</f>
        <v>92</v>
      </c>
    </row>
    <row r="60" spans="1:6" ht="21" x14ac:dyDescent="0.3">
      <c r="A60" s="35">
        <v>58</v>
      </c>
      <c r="B60" s="36" t="s">
        <v>10</v>
      </c>
      <c r="C60" s="39" t="s">
        <v>143</v>
      </c>
      <c r="D60" s="1">
        <f>'UNIT-1'!N63</f>
        <v>79</v>
      </c>
      <c r="E60" s="1">
        <f>'UNIT-2'!L63</f>
        <v>5</v>
      </c>
      <c r="F60" s="1">
        <f>ROUNDUP('mid-1'!J63/30*100,0)</f>
        <v>54</v>
      </c>
    </row>
    <row r="61" spans="1:6" ht="21" x14ac:dyDescent="0.3">
      <c r="A61" s="35">
        <v>59</v>
      </c>
      <c r="B61" s="36" t="s">
        <v>7</v>
      </c>
      <c r="C61" s="39" t="s">
        <v>144</v>
      </c>
      <c r="D61" s="1">
        <f>'UNIT-1'!N64</f>
        <v>85</v>
      </c>
      <c r="E61" s="1">
        <f>'UNIT-2'!L64</f>
        <v>60</v>
      </c>
      <c r="F61" s="1">
        <f>ROUNDUP('mid-1'!J64/30*100,0)</f>
        <v>99</v>
      </c>
    </row>
    <row r="62" spans="1:6" ht="21" x14ac:dyDescent="0.3">
      <c r="A62" s="35">
        <v>60</v>
      </c>
      <c r="B62" s="36" t="s">
        <v>25</v>
      </c>
      <c r="C62" s="39" t="s">
        <v>145</v>
      </c>
      <c r="D62" s="1">
        <f>'UNIT-1'!N65</f>
        <v>73</v>
      </c>
      <c r="E62" s="1">
        <f>'UNIT-2'!L65</f>
        <v>77</v>
      </c>
      <c r="F62" s="1">
        <f>ROUNDUP('mid-1'!J65/30*100,0)</f>
        <v>69</v>
      </c>
    </row>
    <row r="63" spans="1:6" ht="21" x14ac:dyDescent="0.3">
      <c r="A63" s="35">
        <v>61</v>
      </c>
      <c r="B63" s="36" t="s">
        <v>49</v>
      </c>
      <c r="C63" s="39" t="s">
        <v>146</v>
      </c>
      <c r="D63" s="1">
        <f>'UNIT-1'!N66</f>
        <v>55</v>
      </c>
      <c r="E63" s="1">
        <f>'UNIT-2'!L66</f>
        <v>55</v>
      </c>
      <c r="F63" s="1">
        <f>ROUNDUP('mid-1'!J66/30*100,0)</f>
        <v>82</v>
      </c>
    </row>
    <row r="64" spans="1:6" ht="21" x14ac:dyDescent="0.3">
      <c r="A64" s="35">
        <v>62</v>
      </c>
      <c r="B64" s="36" t="s">
        <v>47</v>
      </c>
      <c r="C64" s="39" t="s">
        <v>147</v>
      </c>
      <c r="D64" s="1">
        <f>'UNIT-1'!N67</f>
        <v>72</v>
      </c>
      <c r="E64" s="1">
        <f>'UNIT-2'!L67</f>
        <v>62</v>
      </c>
      <c r="F64" s="1">
        <f>ROUNDUP('mid-1'!J67/30*100,0)</f>
        <v>74</v>
      </c>
    </row>
    <row r="65" spans="1:6" ht="21" x14ac:dyDescent="0.3">
      <c r="A65" s="35">
        <v>63</v>
      </c>
      <c r="B65" s="36" t="s">
        <v>18</v>
      </c>
      <c r="C65" s="39" t="s">
        <v>148</v>
      </c>
      <c r="D65" s="1">
        <f>'UNIT-1'!N68</f>
        <v>77</v>
      </c>
      <c r="E65" s="1">
        <f>'UNIT-2'!L68</f>
        <v>69</v>
      </c>
      <c r="F65" s="1">
        <f>ROUNDUP('mid-1'!J68/30*100,0)</f>
        <v>87</v>
      </c>
    </row>
    <row r="66" spans="1:6" ht="21" x14ac:dyDescent="0.3">
      <c r="A66" s="35">
        <v>64</v>
      </c>
      <c r="B66" s="36" t="s">
        <v>67</v>
      </c>
      <c r="C66" s="39" t="s">
        <v>149</v>
      </c>
      <c r="D66" s="1">
        <f>'UNIT-1'!N69</f>
        <v>34</v>
      </c>
      <c r="E66" s="1">
        <f>'UNIT-2'!L69</f>
        <v>69</v>
      </c>
      <c r="F66" s="1">
        <f>ROUNDUP('mid-1'!J69/30*100,0)</f>
        <v>55</v>
      </c>
    </row>
    <row r="67" spans="1:6" ht="21" x14ac:dyDescent="0.3">
      <c r="A67" s="35">
        <v>65</v>
      </c>
      <c r="B67" s="36" t="s">
        <v>50</v>
      </c>
      <c r="C67" s="39" t="s">
        <v>150</v>
      </c>
      <c r="D67" s="1">
        <f>'UNIT-1'!N70</f>
        <v>33</v>
      </c>
      <c r="E67" s="1">
        <f>'UNIT-2'!L70</f>
        <v>14</v>
      </c>
      <c r="F67" s="1">
        <f>ROUNDUP('mid-1'!J70/30*100,0)</f>
        <v>30</v>
      </c>
    </row>
    <row r="68" spans="1:6" ht="21" x14ac:dyDescent="0.3">
      <c r="A68" s="35">
        <v>66</v>
      </c>
      <c r="B68" s="36" t="s">
        <v>46</v>
      </c>
      <c r="C68" s="39" t="s">
        <v>151</v>
      </c>
      <c r="D68" s="1">
        <f>'UNIT-1'!N71</f>
        <v>56</v>
      </c>
      <c r="E68" s="1">
        <f>'UNIT-2'!L71</f>
        <v>9</v>
      </c>
      <c r="F68" s="1">
        <f>ROUNDUP('mid-1'!J71/30*100,0)</f>
        <v>70</v>
      </c>
    </row>
    <row r="69" spans="1:6" ht="21" x14ac:dyDescent="0.3">
      <c r="A69" s="35">
        <v>67</v>
      </c>
      <c r="B69" s="36" t="s">
        <v>78</v>
      </c>
      <c r="C69" s="39" t="s">
        <v>152</v>
      </c>
      <c r="D69" s="1">
        <f>'UNIT-1'!N72</f>
        <v>54</v>
      </c>
      <c r="E69" s="1">
        <f>'UNIT-2'!L72</f>
        <v>70</v>
      </c>
      <c r="F69" s="1">
        <f>ROUNDUP('mid-1'!J73/30*100,0)</f>
        <v>62</v>
      </c>
    </row>
    <row r="70" spans="1:6" ht="21" x14ac:dyDescent="0.3">
      <c r="A70" s="35">
        <v>68</v>
      </c>
      <c r="B70" s="36" t="s">
        <v>79</v>
      </c>
      <c r="C70" s="39" t="s">
        <v>153</v>
      </c>
      <c r="D70" s="1">
        <f>'UNIT-1'!N73</f>
        <v>36</v>
      </c>
      <c r="E70" s="1">
        <f>'UNIT-2'!L73</f>
        <v>42</v>
      </c>
      <c r="F70" s="1">
        <f>ROUNDUP('mid-1'!J74/30*100,0)</f>
        <v>60</v>
      </c>
    </row>
    <row r="71" spans="1:6" ht="21" x14ac:dyDescent="0.3">
      <c r="A71" s="35">
        <v>69</v>
      </c>
      <c r="B71" s="36" t="s">
        <v>80</v>
      </c>
      <c r="C71" s="39" t="s">
        <v>155</v>
      </c>
      <c r="D71" s="1">
        <f>'UNIT-1'!N74</f>
        <v>2</v>
      </c>
      <c r="E71" s="1">
        <f>'UNIT-2'!L74</f>
        <v>22</v>
      </c>
      <c r="F71" s="1">
        <f>ROUNDUP('mid-1'!J75/30*100,0)</f>
        <v>50</v>
      </c>
    </row>
    <row r="72" spans="1:6" ht="21" x14ac:dyDescent="0.3">
      <c r="A72" s="35">
        <v>70</v>
      </c>
      <c r="B72" s="40" t="s">
        <v>81</v>
      </c>
      <c r="C72" s="39" t="s">
        <v>157</v>
      </c>
      <c r="D72" s="1">
        <f>'UNIT-1'!N75</f>
        <v>28</v>
      </c>
      <c r="E72" s="1">
        <f>'UNIT-2'!L75</f>
        <v>44</v>
      </c>
      <c r="F72" s="1">
        <f>ROUNDUP('mid-1'!J77/30*100,0)</f>
        <v>90</v>
      </c>
    </row>
    <row r="73" spans="1:6" ht="21" x14ac:dyDescent="0.3">
      <c r="A73" s="35">
        <v>71</v>
      </c>
      <c r="B73" s="40" t="s">
        <v>184</v>
      </c>
      <c r="C73" s="39" t="s">
        <v>186</v>
      </c>
      <c r="D73" s="1">
        <f>'UNIT-1'!N76</f>
        <v>2</v>
      </c>
      <c r="E73" s="1">
        <f>'UNIT-2'!L76</f>
        <v>29</v>
      </c>
      <c r="F73" s="1">
        <f>ROUNDUP('mid-1'!J72/30*100,0)</f>
        <v>82</v>
      </c>
    </row>
    <row r="74" spans="1:6" ht="21" x14ac:dyDescent="0.3">
      <c r="A74" s="40">
        <v>72</v>
      </c>
      <c r="B74" s="40" t="s">
        <v>185</v>
      </c>
      <c r="C74" s="39" t="s">
        <v>187</v>
      </c>
      <c r="D74" s="1"/>
      <c r="E74" s="1">
        <f>'UNIT-2'!L77</f>
        <v>50</v>
      </c>
      <c r="F74" s="1">
        <f>ROUNDUP('mid-1'!J76/30*100,0)</f>
        <v>62</v>
      </c>
    </row>
  </sheetData>
  <conditionalFormatting sqref="F3:F74">
    <cfRule type="cellIs" dxfId="2" priority="3" operator="lessThan">
      <formula>60</formula>
    </cfRule>
  </conditionalFormatting>
  <conditionalFormatting sqref="E3:E74">
    <cfRule type="cellIs" dxfId="1" priority="2" operator="lessThan">
      <formula>60</formula>
    </cfRule>
  </conditionalFormatting>
  <conditionalFormatting sqref="D3:D74">
    <cfRule type="cellIs" dxfId="0" priority="1" operator="lessThan">
      <formula>60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UNIT-1</vt:lpstr>
      <vt:lpstr>UNIT-2</vt:lpstr>
      <vt:lpstr>UNIT-3</vt:lpstr>
      <vt:lpstr>UNIT-4,5</vt:lpstr>
      <vt:lpstr>mid-1</vt:lpstr>
      <vt:lpstr>mid-2</vt:lpstr>
      <vt:lpstr>mid average</vt:lpstr>
      <vt:lpstr>mid-1a</vt:lpstr>
      <vt:lpstr>overall performance upto mid-1</vt:lpstr>
      <vt:lpstr>INTERNAL LAB</vt:lpstr>
      <vt:lpstr>LAB EXPERIMENT WISE</vt:lpstr>
      <vt:lpstr>'UNIT-1'!Print_Area</vt:lpstr>
      <vt:lpstr>'UNIT-2'!Print_Area</vt:lpstr>
      <vt:lpstr>'UNIT-3'!Print_Area</vt:lpstr>
      <vt:lpstr>'UNIT-4,5'!Print_Area</vt:lpstr>
      <vt:lpstr>'LAB EXPERIMENT WISE'!Print_Titles</vt:lpstr>
      <vt:lpstr>'mid average'!Print_Titles</vt:lpstr>
      <vt:lpstr>'UNIT-1'!Print_Titles</vt:lpstr>
      <vt:lpstr>'UNIT-2'!Print_Titles</vt:lpstr>
      <vt:lpstr>'UNIT-3'!Print_Titles</vt:lpstr>
      <vt:lpstr>'UNIT-4,5'!Print_Titles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</dc:creator>
  <cp:lastModifiedBy>Prashant Atmakuri</cp:lastModifiedBy>
  <cp:lastPrinted>2023-12-08T10:42:48Z</cp:lastPrinted>
  <dcterms:created xsi:type="dcterms:W3CDTF">2023-08-31T05:24:38Z</dcterms:created>
  <dcterms:modified xsi:type="dcterms:W3CDTF">2024-05-01T13:46:18Z</dcterms:modified>
</cp:coreProperties>
</file>