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100" yWindow="495" windowWidth="20730" windowHeight="11760" tabRatio="990"/>
  </bookViews>
  <sheets>
    <sheet name="Micro Result Analysis" sheetId="1" r:id="rId1"/>
    <sheet name="JAVA Lab (Internal + External)" sheetId="2" r:id="rId2"/>
    <sheet name="Indirect Attainment" sheetId="3" r:id="rId3"/>
  </sheets>
  <definedNames>
    <definedName name="_xlnm._FilterDatabase" localSheetId="1" hidden="1">'JAVA Lab (Internal + External)'!$N$1:$N$221</definedName>
    <definedName name="_xlnm.Print_Area" localSheetId="0">'Micro Result Analysis'!$A$1:$U$48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2" i="3" l="1"/>
  <c r="G183" i="3" s="1"/>
  <c r="F182" i="3"/>
  <c r="F183" i="3" s="1"/>
  <c r="E182" i="3"/>
  <c r="E183" i="3" s="1"/>
  <c r="D182" i="3"/>
  <c r="D183" i="3" s="1"/>
  <c r="C182" i="3"/>
  <c r="C183" i="3" s="1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182" i="3" l="1"/>
  <c r="H183" i="3" s="1"/>
  <c r="L216" i="2"/>
  <c r="K216" i="2"/>
  <c r="I216" i="2"/>
  <c r="G216" i="2"/>
  <c r="E216" i="2"/>
  <c r="C216" i="2"/>
  <c r="L215" i="2"/>
  <c r="K215" i="2"/>
  <c r="I215" i="2"/>
  <c r="G215" i="2"/>
  <c r="E215" i="2"/>
  <c r="C215" i="2"/>
  <c r="L214" i="2"/>
  <c r="K214" i="2"/>
  <c r="I214" i="2"/>
  <c r="G214" i="2"/>
  <c r="E214" i="2"/>
  <c r="C214" i="2"/>
  <c r="L213" i="2"/>
  <c r="K213" i="2"/>
  <c r="I213" i="2"/>
  <c r="G213" i="2"/>
  <c r="E213" i="2"/>
  <c r="C213" i="2"/>
  <c r="L212" i="2"/>
  <c r="K212" i="2"/>
  <c r="I212" i="2"/>
  <c r="G212" i="2"/>
  <c r="E212" i="2"/>
  <c r="C212" i="2"/>
  <c r="L211" i="2"/>
  <c r="K211" i="2"/>
  <c r="I211" i="2"/>
  <c r="G211" i="2"/>
  <c r="E211" i="2"/>
  <c r="C211" i="2"/>
  <c r="L210" i="2"/>
  <c r="K210" i="2"/>
  <c r="I210" i="2"/>
  <c r="G210" i="2"/>
  <c r="E210" i="2"/>
  <c r="C210" i="2"/>
  <c r="L209" i="2"/>
  <c r="K209" i="2"/>
  <c r="I209" i="2"/>
  <c r="G209" i="2"/>
  <c r="E209" i="2"/>
  <c r="C209" i="2"/>
  <c r="L208" i="2"/>
  <c r="K208" i="2"/>
  <c r="I208" i="2"/>
  <c r="G208" i="2"/>
  <c r="E208" i="2"/>
  <c r="C208" i="2"/>
  <c r="L207" i="2"/>
  <c r="K207" i="2"/>
  <c r="I207" i="2"/>
  <c r="G207" i="2"/>
  <c r="E207" i="2"/>
  <c r="C207" i="2"/>
  <c r="L206" i="2"/>
  <c r="K206" i="2"/>
  <c r="I206" i="2"/>
  <c r="G206" i="2"/>
  <c r="E206" i="2"/>
  <c r="C206" i="2"/>
  <c r="L205" i="2"/>
  <c r="K205" i="2"/>
  <c r="I205" i="2"/>
  <c r="G205" i="2"/>
  <c r="E205" i="2"/>
  <c r="C205" i="2"/>
  <c r="L204" i="2"/>
  <c r="K204" i="2"/>
  <c r="I204" i="2"/>
  <c r="G204" i="2"/>
  <c r="E204" i="2"/>
  <c r="C204" i="2"/>
  <c r="L203" i="2"/>
  <c r="K203" i="2"/>
  <c r="I203" i="2"/>
  <c r="G203" i="2"/>
  <c r="E203" i="2"/>
  <c r="C203" i="2"/>
  <c r="L202" i="2"/>
  <c r="K202" i="2"/>
  <c r="I202" i="2"/>
  <c r="G202" i="2"/>
  <c r="E202" i="2"/>
  <c r="C202" i="2"/>
  <c r="L201" i="2"/>
  <c r="K201" i="2"/>
  <c r="I201" i="2"/>
  <c r="G201" i="2"/>
  <c r="E201" i="2"/>
  <c r="C201" i="2"/>
  <c r="L200" i="2"/>
  <c r="K200" i="2"/>
  <c r="I200" i="2"/>
  <c r="G200" i="2"/>
  <c r="E200" i="2"/>
  <c r="C200" i="2"/>
  <c r="L199" i="2"/>
  <c r="K199" i="2"/>
  <c r="I199" i="2"/>
  <c r="G199" i="2"/>
  <c r="E199" i="2"/>
  <c r="C199" i="2"/>
  <c r="L198" i="2"/>
  <c r="K198" i="2"/>
  <c r="I198" i="2"/>
  <c r="G198" i="2"/>
  <c r="E198" i="2"/>
  <c r="C198" i="2"/>
  <c r="L197" i="2"/>
  <c r="K197" i="2"/>
  <c r="I197" i="2"/>
  <c r="G197" i="2"/>
  <c r="E197" i="2"/>
  <c r="C197" i="2"/>
  <c r="L196" i="2"/>
  <c r="K196" i="2"/>
  <c r="I196" i="2"/>
  <c r="G196" i="2"/>
  <c r="E196" i="2"/>
  <c r="C196" i="2"/>
  <c r="L195" i="2"/>
  <c r="K195" i="2"/>
  <c r="I195" i="2"/>
  <c r="G195" i="2"/>
  <c r="E195" i="2"/>
  <c r="C195" i="2"/>
  <c r="L194" i="2"/>
  <c r="K194" i="2"/>
  <c r="I194" i="2"/>
  <c r="G194" i="2"/>
  <c r="E194" i="2"/>
  <c r="C194" i="2"/>
  <c r="L193" i="2"/>
  <c r="K193" i="2"/>
  <c r="I193" i="2"/>
  <c r="G193" i="2"/>
  <c r="E193" i="2"/>
  <c r="C193" i="2"/>
  <c r="L192" i="2"/>
  <c r="K192" i="2"/>
  <c r="I192" i="2"/>
  <c r="G192" i="2"/>
  <c r="E192" i="2"/>
  <c r="C192" i="2"/>
  <c r="L191" i="2"/>
  <c r="K191" i="2"/>
  <c r="I191" i="2"/>
  <c r="G191" i="2"/>
  <c r="E191" i="2"/>
  <c r="C191" i="2"/>
  <c r="L190" i="2"/>
  <c r="K190" i="2"/>
  <c r="I190" i="2"/>
  <c r="G190" i="2"/>
  <c r="E190" i="2"/>
  <c r="C190" i="2"/>
  <c r="L189" i="2"/>
  <c r="K189" i="2"/>
  <c r="I189" i="2"/>
  <c r="G189" i="2"/>
  <c r="E189" i="2"/>
  <c r="C189" i="2"/>
  <c r="L188" i="2"/>
  <c r="K188" i="2"/>
  <c r="I188" i="2"/>
  <c r="G188" i="2"/>
  <c r="E188" i="2"/>
  <c r="C188" i="2"/>
  <c r="L187" i="2"/>
  <c r="K187" i="2"/>
  <c r="I187" i="2"/>
  <c r="G187" i="2"/>
  <c r="E187" i="2"/>
  <c r="C187" i="2"/>
  <c r="L186" i="2"/>
  <c r="K186" i="2"/>
  <c r="I186" i="2"/>
  <c r="G186" i="2"/>
  <c r="E186" i="2"/>
  <c r="C186" i="2"/>
  <c r="L185" i="2"/>
  <c r="K185" i="2"/>
  <c r="I185" i="2"/>
  <c r="G185" i="2"/>
  <c r="E185" i="2"/>
  <c r="C185" i="2"/>
  <c r="L184" i="2"/>
  <c r="K184" i="2"/>
  <c r="I184" i="2"/>
  <c r="G184" i="2"/>
  <c r="E184" i="2"/>
  <c r="C184" i="2"/>
  <c r="L183" i="2"/>
  <c r="K183" i="2"/>
  <c r="I183" i="2"/>
  <c r="G183" i="2"/>
  <c r="E183" i="2"/>
  <c r="C183" i="2"/>
  <c r="L182" i="2"/>
  <c r="K182" i="2"/>
  <c r="I182" i="2"/>
  <c r="G182" i="2"/>
  <c r="E182" i="2"/>
  <c r="C182" i="2"/>
  <c r="L181" i="2"/>
  <c r="K181" i="2"/>
  <c r="I181" i="2"/>
  <c r="G181" i="2"/>
  <c r="E181" i="2"/>
  <c r="C181" i="2"/>
  <c r="L180" i="2"/>
  <c r="K180" i="2"/>
  <c r="I180" i="2"/>
  <c r="G180" i="2"/>
  <c r="E180" i="2"/>
  <c r="C180" i="2"/>
  <c r="L179" i="2"/>
  <c r="K179" i="2"/>
  <c r="I179" i="2"/>
  <c r="G179" i="2"/>
  <c r="E179" i="2"/>
  <c r="C179" i="2"/>
  <c r="L178" i="2"/>
  <c r="K178" i="2"/>
  <c r="I178" i="2"/>
  <c r="G178" i="2"/>
  <c r="E178" i="2"/>
  <c r="C178" i="2"/>
  <c r="L177" i="2"/>
  <c r="K177" i="2"/>
  <c r="I177" i="2"/>
  <c r="G177" i="2"/>
  <c r="E177" i="2"/>
  <c r="C177" i="2"/>
  <c r="L176" i="2"/>
  <c r="K176" i="2"/>
  <c r="I176" i="2"/>
  <c r="G176" i="2"/>
  <c r="E176" i="2"/>
  <c r="C176" i="2"/>
  <c r="L175" i="2"/>
  <c r="K175" i="2"/>
  <c r="I175" i="2"/>
  <c r="G175" i="2"/>
  <c r="E175" i="2"/>
  <c r="C175" i="2"/>
  <c r="L174" i="2"/>
  <c r="K174" i="2"/>
  <c r="I174" i="2"/>
  <c r="G174" i="2"/>
  <c r="E174" i="2"/>
  <c r="C174" i="2"/>
  <c r="L173" i="2"/>
  <c r="K173" i="2"/>
  <c r="I173" i="2"/>
  <c r="G173" i="2"/>
  <c r="E173" i="2"/>
  <c r="C173" i="2"/>
  <c r="L172" i="2"/>
  <c r="K172" i="2"/>
  <c r="I172" i="2"/>
  <c r="G172" i="2"/>
  <c r="E172" i="2"/>
  <c r="C172" i="2"/>
  <c r="L171" i="2"/>
  <c r="K171" i="2"/>
  <c r="I171" i="2"/>
  <c r="G171" i="2"/>
  <c r="E171" i="2"/>
  <c r="C171" i="2"/>
  <c r="L170" i="2"/>
  <c r="K170" i="2"/>
  <c r="I170" i="2"/>
  <c r="G170" i="2"/>
  <c r="E170" i="2"/>
  <c r="C170" i="2"/>
  <c r="L169" i="2"/>
  <c r="K169" i="2"/>
  <c r="I169" i="2"/>
  <c r="G169" i="2"/>
  <c r="E169" i="2"/>
  <c r="C169" i="2"/>
  <c r="L168" i="2"/>
  <c r="K168" i="2"/>
  <c r="I168" i="2"/>
  <c r="G168" i="2"/>
  <c r="E168" i="2"/>
  <c r="C168" i="2"/>
  <c r="L167" i="2"/>
  <c r="K167" i="2"/>
  <c r="I167" i="2"/>
  <c r="G167" i="2"/>
  <c r="E167" i="2"/>
  <c r="C167" i="2"/>
  <c r="L166" i="2"/>
  <c r="K166" i="2"/>
  <c r="I166" i="2"/>
  <c r="G166" i="2"/>
  <c r="E166" i="2"/>
  <c r="C166" i="2"/>
  <c r="L165" i="2"/>
  <c r="K165" i="2"/>
  <c r="I165" i="2"/>
  <c r="G165" i="2"/>
  <c r="E165" i="2"/>
  <c r="C165" i="2"/>
  <c r="L164" i="2"/>
  <c r="K164" i="2"/>
  <c r="I164" i="2"/>
  <c r="G164" i="2"/>
  <c r="E164" i="2"/>
  <c r="C164" i="2"/>
  <c r="L163" i="2"/>
  <c r="K163" i="2"/>
  <c r="I163" i="2"/>
  <c r="G163" i="2"/>
  <c r="E163" i="2"/>
  <c r="C163" i="2"/>
  <c r="L162" i="2"/>
  <c r="K162" i="2"/>
  <c r="I162" i="2"/>
  <c r="G162" i="2"/>
  <c r="E162" i="2"/>
  <c r="C162" i="2"/>
  <c r="L161" i="2"/>
  <c r="K161" i="2"/>
  <c r="I161" i="2"/>
  <c r="G161" i="2"/>
  <c r="E161" i="2"/>
  <c r="C161" i="2"/>
  <c r="L160" i="2"/>
  <c r="K160" i="2"/>
  <c r="I160" i="2"/>
  <c r="G160" i="2"/>
  <c r="E160" i="2"/>
  <c r="C160" i="2"/>
  <c r="L159" i="2"/>
  <c r="K159" i="2"/>
  <c r="I159" i="2"/>
  <c r="G159" i="2"/>
  <c r="E159" i="2"/>
  <c r="C159" i="2"/>
  <c r="L158" i="2"/>
  <c r="K158" i="2"/>
  <c r="I158" i="2"/>
  <c r="G158" i="2"/>
  <c r="E158" i="2"/>
  <c r="C158" i="2"/>
  <c r="L157" i="2"/>
  <c r="K157" i="2"/>
  <c r="I157" i="2"/>
  <c r="G157" i="2"/>
  <c r="E157" i="2"/>
  <c r="C157" i="2"/>
  <c r="L156" i="2"/>
  <c r="K156" i="2"/>
  <c r="I156" i="2"/>
  <c r="G156" i="2"/>
  <c r="E156" i="2"/>
  <c r="C156" i="2"/>
  <c r="L155" i="2"/>
  <c r="K155" i="2"/>
  <c r="I155" i="2"/>
  <c r="G155" i="2"/>
  <c r="E155" i="2"/>
  <c r="C155" i="2"/>
  <c r="L154" i="2"/>
  <c r="K154" i="2"/>
  <c r="I154" i="2"/>
  <c r="G154" i="2"/>
  <c r="E154" i="2"/>
  <c r="C154" i="2"/>
  <c r="L153" i="2"/>
  <c r="K153" i="2"/>
  <c r="I153" i="2"/>
  <c r="G153" i="2"/>
  <c r="E153" i="2"/>
  <c r="C153" i="2"/>
  <c r="L152" i="2"/>
  <c r="K152" i="2"/>
  <c r="I152" i="2"/>
  <c r="G152" i="2"/>
  <c r="E152" i="2"/>
  <c r="C152" i="2"/>
  <c r="L151" i="2"/>
  <c r="K151" i="2"/>
  <c r="I151" i="2"/>
  <c r="G151" i="2"/>
  <c r="E151" i="2"/>
  <c r="C151" i="2"/>
  <c r="L150" i="2"/>
  <c r="K150" i="2"/>
  <c r="I150" i="2"/>
  <c r="G150" i="2"/>
  <c r="E150" i="2"/>
  <c r="C150" i="2"/>
  <c r="L149" i="2"/>
  <c r="K149" i="2"/>
  <c r="I149" i="2"/>
  <c r="G149" i="2"/>
  <c r="E149" i="2"/>
  <c r="C149" i="2"/>
  <c r="L148" i="2"/>
  <c r="K148" i="2"/>
  <c r="I148" i="2"/>
  <c r="G148" i="2"/>
  <c r="E148" i="2"/>
  <c r="C148" i="2"/>
  <c r="L147" i="2"/>
  <c r="K147" i="2"/>
  <c r="I147" i="2"/>
  <c r="G147" i="2"/>
  <c r="E147" i="2"/>
  <c r="C147" i="2"/>
  <c r="K80" i="2" l="1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L95" i="2" s="1"/>
  <c r="K96" i="2"/>
  <c r="K97" i="2"/>
  <c r="K98" i="2"/>
  <c r="K99" i="2"/>
  <c r="K100" i="2"/>
  <c r="K101" i="2"/>
  <c r="K102" i="2"/>
  <c r="K103" i="2"/>
  <c r="L103" i="2" s="1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L127" i="2" s="1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L140" i="2" s="1"/>
  <c r="K141" i="2"/>
  <c r="K142" i="2"/>
  <c r="K143" i="2"/>
  <c r="L143" i="2" s="1"/>
  <c r="K144" i="2"/>
  <c r="K145" i="2"/>
  <c r="K146" i="2"/>
  <c r="K79" i="2"/>
  <c r="K7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80" i="2"/>
  <c r="G81" i="2"/>
  <c r="G82" i="2"/>
  <c r="G79" i="2"/>
  <c r="G78" i="2"/>
  <c r="G77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79" i="2"/>
  <c r="E78" i="2"/>
  <c r="E77" i="2"/>
  <c r="C79" i="2"/>
  <c r="C78" i="2"/>
  <c r="C77" i="2"/>
  <c r="K76" i="2"/>
  <c r="G76" i="2"/>
  <c r="E76" i="2"/>
  <c r="C76" i="2"/>
  <c r="K75" i="2"/>
  <c r="I75" i="2"/>
  <c r="G75" i="2"/>
  <c r="E75" i="2"/>
  <c r="C75" i="2"/>
  <c r="K74" i="2"/>
  <c r="I74" i="2"/>
  <c r="G74" i="2"/>
  <c r="E74" i="2"/>
  <c r="C74" i="2"/>
  <c r="K73" i="2"/>
  <c r="I73" i="2"/>
  <c r="G73" i="2"/>
  <c r="E73" i="2"/>
  <c r="C73" i="2"/>
  <c r="K72" i="2"/>
  <c r="I72" i="2"/>
  <c r="G72" i="2"/>
  <c r="E72" i="2"/>
  <c r="C72" i="2"/>
  <c r="K71" i="2"/>
  <c r="I71" i="2"/>
  <c r="G71" i="2"/>
  <c r="E71" i="2"/>
  <c r="C71" i="2"/>
  <c r="K70" i="2"/>
  <c r="I70" i="2"/>
  <c r="G70" i="2"/>
  <c r="E70" i="2"/>
  <c r="C70" i="2"/>
  <c r="K69" i="2"/>
  <c r="I69" i="2"/>
  <c r="G69" i="2"/>
  <c r="E69" i="2"/>
  <c r="C69" i="2"/>
  <c r="K68" i="2"/>
  <c r="I68" i="2"/>
  <c r="G68" i="2"/>
  <c r="E68" i="2"/>
  <c r="C68" i="2"/>
  <c r="K67" i="2"/>
  <c r="I67" i="2"/>
  <c r="G67" i="2"/>
  <c r="E67" i="2"/>
  <c r="C67" i="2"/>
  <c r="K66" i="2"/>
  <c r="I66" i="2"/>
  <c r="G66" i="2"/>
  <c r="E66" i="2"/>
  <c r="C66" i="2"/>
  <c r="K65" i="2"/>
  <c r="I65" i="2"/>
  <c r="G65" i="2"/>
  <c r="E65" i="2"/>
  <c r="C65" i="2"/>
  <c r="K64" i="2"/>
  <c r="I64" i="2"/>
  <c r="G64" i="2"/>
  <c r="E64" i="2"/>
  <c r="C64" i="2"/>
  <c r="K63" i="2"/>
  <c r="I63" i="2"/>
  <c r="G63" i="2"/>
  <c r="E63" i="2"/>
  <c r="C63" i="2"/>
  <c r="K62" i="2"/>
  <c r="I62" i="2"/>
  <c r="G62" i="2"/>
  <c r="E62" i="2"/>
  <c r="C62" i="2"/>
  <c r="K61" i="2"/>
  <c r="I61" i="2"/>
  <c r="G61" i="2"/>
  <c r="E61" i="2"/>
  <c r="C61" i="2"/>
  <c r="K60" i="2"/>
  <c r="I60" i="2"/>
  <c r="G60" i="2"/>
  <c r="E60" i="2"/>
  <c r="C60" i="2"/>
  <c r="K59" i="2"/>
  <c r="I59" i="2"/>
  <c r="G59" i="2"/>
  <c r="E59" i="2"/>
  <c r="C59" i="2"/>
  <c r="K58" i="2"/>
  <c r="I58" i="2"/>
  <c r="C58" i="2"/>
  <c r="K57" i="2"/>
  <c r="I57" i="2"/>
  <c r="G57" i="2"/>
  <c r="E57" i="2"/>
  <c r="C57" i="2"/>
  <c r="K56" i="2"/>
  <c r="I56" i="2"/>
  <c r="G56" i="2"/>
  <c r="E56" i="2"/>
  <c r="K55" i="2"/>
  <c r="I55" i="2"/>
  <c r="G55" i="2"/>
  <c r="E55" i="2"/>
  <c r="C55" i="2"/>
  <c r="K54" i="2"/>
  <c r="I54" i="2"/>
  <c r="G54" i="2"/>
  <c r="E54" i="2"/>
  <c r="C54" i="2"/>
  <c r="K53" i="2"/>
  <c r="I53" i="2"/>
  <c r="G53" i="2"/>
  <c r="E53" i="2"/>
  <c r="C53" i="2"/>
  <c r="K52" i="2"/>
  <c r="I52" i="2"/>
  <c r="G52" i="2"/>
  <c r="E52" i="2"/>
  <c r="C52" i="2"/>
  <c r="K51" i="2"/>
  <c r="I51" i="2"/>
  <c r="G51" i="2"/>
  <c r="E51" i="2"/>
  <c r="C51" i="2"/>
  <c r="K50" i="2"/>
  <c r="I50" i="2"/>
  <c r="G50" i="2"/>
  <c r="E50" i="2"/>
  <c r="C50" i="2"/>
  <c r="K49" i="2"/>
  <c r="I49" i="2"/>
  <c r="G49" i="2"/>
  <c r="E49" i="2"/>
  <c r="C49" i="2"/>
  <c r="K48" i="2"/>
  <c r="I48" i="2"/>
  <c r="G48" i="2"/>
  <c r="E48" i="2"/>
  <c r="C48" i="2"/>
  <c r="K47" i="2"/>
  <c r="I47" i="2"/>
  <c r="G47" i="2"/>
  <c r="E47" i="2"/>
  <c r="C47" i="2"/>
  <c r="K46" i="2"/>
  <c r="I46" i="2"/>
  <c r="G46" i="2"/>
  <c r="E46" i="2"/>
  <c r="C46" i="2"/>
  <c r="K45" i="2"/>
  <c r="I45" i="2"/>
  <c r="G45" i="2"/>
  <c r="E45" i="2"/>
  <c r="C45" i="2"/>
  <c r="K44" i="2"/>
  <c r="I44" i="2"/>
  <c r="G44" i="2"/>
  <c r="E44" i="2"/>
  <c r="C44" i="2"/>
  <c r="K43" i="2"/>
  <c r="I43" i="2"/>
  <c r="G43" i="2"/>
  <c r="E43" i="2"/>
  <c r="C43" i="2"/>
  <c r="K42" i="2"/>
  <c r="I42" i="2"/>
  <c r="G42" i="2"/>
  <c r="E42" i="2"/>
  <c r="C42" i="2"/>
  <c r="K41" i="2"/>
  <c r="I41" i="2"/>
  <c r="G41" i="2"/>
  <c r="E41" i="2"/>
  <c r="C41" i="2"/>
  <c r="K40" i="2"/>
  <c r="I40" i="2"/>
  <c r="G40" i="2"/>
  <c r="E40" i="2"/>
  <c r="C40" i="2"/>
  <c r="K39" i="2"/>
  <c r="I39" i="2"/>
  <c r="G39" i="2"/>
  <c r="E39" i="2"/>
  <c r="C39" i="2"/>
  <c r="K38" i="2"/>
  <c r="I38" i="2"/>
  <c r="G38" i="2"/>
  <c r="E38" i="2"/>
  <c r="C38" i="2"/>
  <c r="K37" i="2"/>
  <c r="I37" i="2"/>
  <c r="G37" i="2"/>
  <c r="E37" i="2"/>
  <c r="C37" i="2"/>
  <c r="K36" i="2"/>
  <c r="I36" i="2"/>
  <c r="G36" i="2"/>
  <c r="E36" i="2"/>
  <c r="C36" i="2"/>
  <c r="K35" i="2"/>
  <c r="I35" i="2"/>
  <c r="G35" i="2"/>
  <c r="E35" i="2"/>
  <c r="C35" i="2"/>
  <c r="K34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9" i="2"/>
  <c r="I29" i="2"/>
  <c r="G29" i="2"/>
  <c r="E29" i="2"/>
  <c r="C29" i="2"/>
  <c r="K28" i="2"/>
  <c r="I28" i="2"/>
  <c r="G28" i="2"/>
  <c r="E28" i="2"/>
  <c r="C28" i="2"/>
  <c r="K27" i="2"/>
  <c r="I27" i="2"/>
  <c r="G27" i="2"/>
  <c r="E27" i="2"/>
  <c r="C27" i="2"/>
  <c r="K26" i="2"/>
  <c r="I26" i="2"/>
  <c r="G26" i="2"/>
  <c r="E26" i="2"/>
  <c r="C26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5" i="2"/>
  <c r="I15" i="2"/>
  <c r="G15" i="2"/>
  <c r="E15" i="2"/>
  <c r="C15" i="2"/>
  <c r="K14" i="2"/>
  <c r="I14" i="2"/>
  <c r="G14" i="2"/>
  <c r="E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  <c r="K7" i="2"/>
  <c r="I7" i="2"/>
  <c r="G7" i="2"/>
  <c r="E7" i="2"/>
  <c r="C7" i="2"/>
  <c r="I6" i="2"/>
  <c r="G6" i="2"/>
  <c r="E6" i="2"/>
  <c r="C6" i="2"/>
  <c r="K5" i="2"/>
  <c r="I5" i="2"/>
  <c r="G5" i="2"/>
  <c r="E5" i="2"/>
  <c r="C5" i="2"/>
  <c r="L117" i="2" l="1"/>
  <c r="L101" i="2"/>
  <c r="L138" i="2"/>
  <c r="L94" i="2"/>
  <c r="L109" i="2"/>
  <c r="L146" i="2"/>
  <c r="L122" i="2"/>
  <c r="L106" i="2"/>
  <c r="L141" i="2"/>
  <c r="L133" i="2"/>
  <c r="L132" i="2"/>
  <c r="L124" i="2"/>
  <c r="L116" i="2"/>
  <c r="L108" i="2"/>
  <c r="L100" i="2"/>
  <c r="L92" i="2"/>
  <c r="L84" i="2"/>
  <c r="L131" i="2"/>
  <c r="L107" i="2"/>
  <c r="C217" i="2"/>
  <c r="L113" i="2"/>
  <c r="L105" i="2"/>
  <c r="L89" i="2"/>
  <c r="L142" i="2"/>
  <c r="L98" i="2"/>
  <c r="L90" i="2"/>
  <c r="L126" i="2"/>
  <c r="L118" i="2"/>
  <c r="L110" i="2"/>
  <c r="L145" i="2"/>
  <c r="L137" i="2"/>
  <c r="I217" i="2"/>
  <c r="L144" i="2"/>
  <c r="L128" i="2"/>
  <c r="L112" i="2"/>
  <c r="L88" i="2"/>
  <c r="L125" i="2"/>
  <c r="L123" i="2"/>
  <c r="L121" i="2"/>
  <c r="L120" i="2"/>
  <c r="L111" i="2"/>
  <c r="L97" i="2"/>
  <c r="L93" i="2"/>
  <c r="L91" i="2"/>
  <c r="L87" i="2"/>
  <c r="E217" i="2"/>
  <c r="L82" i="2"/>
  <c r="L81" i="2"/>
  <c r="L80" i="2"/>
  <c r="L77" i="2"/>
  <c r="L135" i="2"/>
  <c r="L104" i="2"/>
  <c r="L99" i="2"/>
  <c r="L85" i="2"/>
  <c r="L83" i="2"/>
  <c r="L119" i="2"/>
  <c r="L115" i="2"/>
  <c r="L114" i="2"/>
  <c r="L139" i="2"/>
  <c r="L136" i="2"/>
  <c r="L134" i="2"/>
  <c r="L130" i="2"/>
  <c r="L96" i="2"/>
  <c r="L86" i="2"/>
  <c r="K217" i="2"/>
  <c r="G217" i="2"/>
  <c r="L102" i="2"/>
  <c r="L78" i="2"/>
  <c r="L79" i="2"/>
  <c r="L129" i="2"/>
  <c r="L24" i="2"/>
  <c r="L32" i="2"/>
  <c r="L40" i="2"/>
  <c r="L48" i="2"/>
  <c r="L18" i="2"/>
  <c r="L73" i="2"/>
  <c r="L67" i="2"/>
  <c r="L65" i="2"/>
  <c r="L5" i="2"/>
  <c r="L22" i="2"/>
  <c r="L23" i="2"/>
  <c r="L30" i="2"/>
  <c r="L31" i="2"/>
  <c r="L38" i="2"/>
  <c r="L39" i="2"/>
  <c r="L46" i="2"/>
  <c r="L47" i="2"/>
  <c r="L54" i="2"/>
  <c r="L55" i="2"/>
  <c r="L59" i="2"/>
  <c r="L62" i="2"/>
  <c r="L28" i="2"/>
  <c r="L7" i="2"/>
  <c r="L10" i="2"/>
  <c r="L14" i="2"/>
  <c r="L15" i="2"/>
  <c r="L70" i="2"/>
  <c r="L9" i="2"/>
  <c r="L12" i="2"/>
  <c r="L16" i="2"/>
  <c r="L17" i="2"/>
  <c r="L20" i="2"/>
  <c r="L57" i="2"/>
  <c r="L75" i="2"/>
  <c r="L72" i="2"/>
  <c r="L56" i="2"/>
  <c r="L25" i="2"/>
  <c r="L41" i="2"/>
  <c r="L49" i="2"/>
  <c r="L61" i="2"/>
  <c r="L64" i="2"/>
  <c r="L69" i="2"/>
  <c r="L6" i="2"/>
  <c r="L11" i="2"/>
  <c r="L19" i="2"/>
  <c r="L26" i="2"/>
  <c r="L27" i="2"/>
  <c r="L34" i="2"/>
  <c r="L35" i="2"/>
  <c r="L42" i="2"/>
  <c r="L43" i="2"/>
  <c r="L50" i="2"/>
  <c r="L51" i="2"/>
  <c r="L58" i="2"/>
  <c r="L63" i="2"/>
  <c r="L66" i="2"/>
  <c r="L71" i="2"/>
  <c r="L74" i="2"/>
  <c r="L13" i="2"/>
  <c r="L33" i="2"/>
  <c r="L8" i="2"/>
  <c r="L21" i="2"/>
  <c r="L29" i="2"/>
  <c r="L36" i="2"/>
  <c r="L37" i="2"/>
  <c r="L44" i="2"/>
  <c r="L45" i="2"/>
  <c r="L52" i="2"/>
  <c r="L53" i="2"/>
  <c r="L60" i="2"/>
  <c r="L68" i="2"/>
  <c r="L76" i="2"/>
  <c r="H33" i="1"/>
  <c r="H34" i="1"/>
  <c r="H35" i="1"/>
  <c r="H36" i="1"/>
  <c r="H32" i="1"/>
  <c r="I218" i="2" l="1"/>
  <c r="C218" i="2"/>
  <c r="K218" i="2"/>
  <c r="E218" i="2"/>
  <c r="G218" i="2"/>
  <c r="R56" i="1"/>
  <c r="Q56" i="1"/>
  <c r="P56" i="1"/>
  <c r="N56" i="1"/>
  <c r="M56" i="1"/>
  <c r="I56" i="1"/>
  <c r="F56" i="1"/>
  <c r="E56" i="1"/>
  <c r="E219" i="2" l="1"/>
  <c r="G219" i="2"/>
  <c r="I219" i="2"/>
  <c r="K219" i="2"/>
  <c r="C219" i="2"/>
  <c r="H26" i="1" l="1"/>
  <c r="H25" i="1"/>
  <c r="H24" i="1"/>
  <c r="H23" i="1"/>
  <c r="H22" i="1"/>
  <c r="I22" i="1" l="1"/>
  <c r="F32" i="1" s="1"/>
  <c r="D40" i="1" s="1"/>
  <c r="E32" i="1"/>
  <c r="L32" i="1" s="1"/>
  <c r="N32" i="1" s="1"/>
  <c r="I24" i="1"/>
  <c r="F34" i="1" s="1"/>
  <c r="D42" i="1" s="1"/>
  <c r="E34" i="1"/>
  <c r="L34" i="1" s="1"/>
  <c r="N34" i="1" s="1"/>
  <c r="I23" i="1"/>
  <c r="F33" i="1" s="1"/>
  <c r="D41" i="1" s="1"/>
  <c r="M45" i="1" s="1"/>
  <c r="C62" i="1" s="1"/>
  <c r="E33" i="1"/>
  <c r="L33" i="1" s="1"/>
  <c r="N33" i="1" s="1"/>
  <c r="I26" i="1"/>
  <c r="F36" i="1" s="1"/>
  <c r="D44" i="1" s="1"/>
  <c r="F45" i="1" s="1"/>
  <c r="C60" i="1" s="1"/>
  <c r="E36" i="1"/>
  <c r="L36" i="1" s="1"/>
  <c r="N36" i="1" s="1"/>
  <c r="I25" i="1"/>
  <c r="F35" i="1" s="1"/>
  <c r="D43" i="1" s="1"/>
  <c r="E35" i="1"/>
  <c r="L35" i="1" s="1"/>
  <c r="N35" i="1" s="1"/>
  <c r="P45" i="1"/>
  <c r="C64" i="1" s="1"/>
  <c r="Q45" i="1"/>
  <c r="C65" i="1" s="1"/>
  <c r="R45" i="1"/>
  <c r="C66" i="1" s="1"/>
  <c r="E45" i="1" l="1"/>
  <c r="C59" i="1" s="1"/>
  <c r="N45" i="1"/>
  <c r="C63" i="1" s="1"/>
  <c r="I45" i="1"/>
  <c r="C61" i="1" s="1"/>
  <c r="C221" i="2"/>
  <c r="I221" i="2"/>
  <c r="E221" i="2"/>
  <c r="G221" i="2"/>
  <c r="K221" i="2"/>
</calcChain>
</file>

<file path=xl/sharedStrings.xml><?xml version="1.0" encoding="utf-8"?>
<sst xmlns="http://schemas.openxmlformats.org/spreadsheetml/2006/main" count="399" uniqueCount="315">
  <si>
    <t>PRASAD V POTLURI SIDDHARTHA INSTITUTE OF TECHNOLOGY</t>
  </si>
  <si>
    <t>DEPARTMENT OF COMPUTER SCIENCE AND ENGINEERING</t>
  </si>
  <si>
    <t>MICRO-RESULT ANALYSIS</t>
  </si>
  <si>
    <t>A: Attempted</t>
  </si>
  <si>
    <t>P: Performed</t>
  </si>
  <si>
    <t>Attainment Level 1 → &gt;= 50% - &lt; 60% of Students got more than above the Class Average marks</t>
  </si>
  <si>
    <t>Attainment Level 2 → &gt;= 60% - &lt; 70% of Students got more than above the Class Average marks</t>
  </si>
  <si>
    <t>Attainment Level 3 → &gt;= 70% of Students got more than above the Class Average marks</t>
  </si>
  <si>
    <t>Course Outcomes</t>
  </si>
  <si>
    <t>Upon successful completion of the course, the student will be able to</t>
  </si>
  <si>
    <t>CO1</t>
  </si>
  <si>
    <t>L3</t>
  </si>
  <si>
    <t>CO2</t>
  </si>
  <si>
    <t>CO3</t>
  </si>
  <si>
    <t>CO4</t>
  </si>
  <si>
    <t>CO5</t>
  </si>
  <si>
    <t>L4</t>
  </si>
  <si>
    <t>Course outcomes</t>
  </si>
  <si>
    <t>Attainment %</t>
  </si>
  <si>
    <t>Attainment Level</t>
  </si>
  <si>
    <t>P</t>
  </si>
  <si>
    <t>A</t>
  </si>
  <si>
    <t>COs</t>
  </si>
  <si>
    <t>CO-DA-TOTAL</t>
  </si>
  <si>
    <t>CO-IDA-TOTAL</t>
  </si>
  <si>
    <t>Target Attainment percentage (%) for the course is        %</t>
  </si>
  <si>
    <t>TOTAL</t>
  </si>
  <si>
    <t>COURSE OUTCOMES</t>
  </si>
  <si>
    <t>TARGET CO ATTAINMENT %</t>
  </si>
  <si>
    <t>CO ATTAINMENT %</t>
  </si>
  <si>
    <t>ATTAINMENT</t>
  </si>
  <si>
    <t>GAP ANALYSIS (%)</t>
  </si>
  <si>
    <t>SUGGESTIONS</t>
  </si>
  <si>
    <t>P/A</t>
  </si>
  <si>
    <t xml:space="preserve">Direct Attainment % of CO-PO &amp; PSOs 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</si>
  <si>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</si>
  <si>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</si>
  <si>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</si>
  <si>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</si>
  <si>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</si>
  <si>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</si>
  <si>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</si>
  <si>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</si>
  <si>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</si>
  <si>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</si>
  <si>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</si>
  <si>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</si>
  <si>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PSO1</t>
  </si>
  <si>
    <t>PSO2</t>
  </si>
  <si>
    <t>PO &amp; PSO attainment % →</t>
  </si>
  <si>
    <t>Procedure</t>
  </si>
  <si>
    <t>Execution</t>
  </si>
  <si>
    <t>Record</t>
  </si>
  <si>
    <t>Analysis (5M)</t>
  </si>
  <si>
    <t xml:space="preserve">PRASAD V. POTLURI SIDDHARTHA INSTITUTE OF TECHNOLOGY, KANURU </t>
  </si>
  <si>
    <t xml:space="preserve">COURSE END SURVEY FEED BACK  </t>
  </si>
  <si>
    <t>S.NO</t>
  </si>
  <si>
    <t>Q1</t>
  </si>
  <si>
    <t>Q2</t>
  </si>
  <si>
    <t>Q3</t>
  </si>
  <si>
    <t>Q4</t>
  </si>
  <si>
    <t>Q5</t>
  </si>
  <si>
    <t>AVG</t>
  </si>
  <si>
    <t>Total  (50 marks)</t>
  </si>
  <si>
    <t>Apply technical knowledge for a given problem and express with an effective oral communication</t>
  </si>
  <si>
    <t>Individual Performance (10M)</t>
  </si>
  <si>
    <t>Viva-voce</t>
  </si>
  <si>
    <t>Communication (10M)</t>
  </si>
  <si>
    <t>Output</t>
  </si>
  <si>
    <t>Develop an effective report (15M)</t>
  </si>
  <si>
    <t>Apply (10)</t>
  </si>
  <si>
    <t xml:space="preserve">Viva-Voce (35M)  + Record (15M) </t>
  </si>
  <si>
    <t>Report (15 marks)</t>
  </si>
  <si>
    <t>Report</t>
  </si>
  <si>
    <t>Viva-voce (35 Marks)</t>
  </si>
  <si>
    <t>VIVA-VOCE</t>
  </si>
  <si>
    <t>Attained</t>
  </si>
  <si>
    <t>Apply object oriented principles/ Java constructs for solving problems</t>
  </si>
  <si>
    <t>Implement programs as an individual on different IDE/ online platforms.</t>
  </si>
  <si>
    <t>Develop an effective report based on various programs implemented.</t>
  </si>
  <si>
    <t>Analyze outputs using given constraints/test cases.</t>
  </si>
  <si>
    <t xml:space="preserve"> COURSE: Programming With JAVA                                  Branch: CSE                              COURSE CODE :20SO8454</t>
  </si>
  <si>
    <t>Attainment Value</t>
  </si>
  <si>
    <t xml:space="preserve">InDirect Attainment % of CO-PO &amp; PSOs </t>
  </si>
  <si>
    <t>Direct Attainment Value of CO-PO &amp; PSO</t>
  </si>
  <si>
    <t>InDirect Attainment Value of CO-PO &amp; PSO</t>
  </si>
  <si>
    <t>II B.TECH I SEMESTER                        AY:2023-24</t>
  </si>
  <si>
    <t>22501A0501</t>
  </si>
  <si>
    <t>22501A0502</t>
  </si>
  <si>
    <t>22501A0503</t>
  </si>
  <si>
    <t>22501A0504</t>
  </si>
  <si>
    <t>22501A0505</t>
  </si>
  <si>
    <t>22501A0506</t>
  </si>
  <si>
    <t>22501A0507</t>
  </si>
  <si>
    <t>22501A0508</t>
  </si>
  <si>
    <t>22501A0509</t>
  </si>
  <si>
    <t>22501A0510</t>
  </si>
  <si>
    <t>22501A0511</t>
  </si>
  <si>
    <t>22501A0512</t>
  </si>
  <si>
    <t>22501A0513</t>
  </si>
  <si>
    <t>22501A0514</t>
  </si>
  <si>
    <t>22501A0515</t>
  </si>
  <si>
    <t>22501A0516</t>
  </si>
  <si>
    <t>22501A0517</t>
  </si>
  <si>
    <t>22501A0518</t>
  </si>
  <si>
    <t>22501A0519</t>
  </si>
  <si>
    <t>22501A0520</t>
  </si>
  <si>
    <t>22501A0521</t>
  </si>
  <si>
    <t>22501A0522</t>
  </si>
  <si>
    <t>22501A0523</t>
  </si>
  <si>
    <t>22501A0524</t>
  </si>
  <si>
    <t>22501A0525</t>
  </si>
  <si>
    <t>22501A0526</t>
  </si>
  <si>
    <t>22501A0527</t>
  </si>
  <si>
    <t>22501A0528</t>
  </si>
  <si>
    <t>22501A0529</t>
  </si>
  <si>
    <t>22501A0530</t>
  </si>
  <si>
    <t>22501A0531</t>
  </si>
  <si>
    <t>22501A0532</t>
  </si>
  <si>
    <t>22501A0533</t>
  </si>
  <si>
    <t>22501A0534</t>
  </si>
  <si>
    <t>22501A0535</t>
  </si>
  <si>
    <t>22501A0536</t>
  </si>
  <si>
    <t>22501A0537</t>
  </si>
  <si>
    <t>22501A0538</t>
  </si>
  <si>
    <t>22501A0539</t>
  </si>
  <si>
    <t>22501A0540</t>
  </si>
  <si>
    <t>22501A0541</t>
  </si>
  <si>
    <t>22501A0542</t>
  </si>
  <si>
    <t>22501A0543</t>
  </si>
  <si>
    <t>22501A0544</t>
  </si>
  <si>
    <t>22501A0545</t>
  </si>
  <si>
    <t>22501A0546</t>
  </si>
  <si>
    <t>22501A0547</t>
  </si>
  <si>
    <t>22501A0548</t>
  </si>
  <si>
    <t>22501A0549</t>
  </si>
  <si>
    <t>22501A0550</t>
  </si>
  <si>
    <t>22501A0551</t>
  </si>
  <si>
    <t>22501A0552</t>
  </si>
  <si>
    <t>22501A0553</t>
  </si>
  <si>
    <t>22501A0554</t>
  </si>
  <si>
    <t>22501A0555</t>
  </si>
  <si>
    <t>22501A0556</t>
  </si>
  <si>
    <t>22501A0557</t>
  </si>
  <si>
    <t>22501A0558</t>
  </si>
  <si>
    <t>22501A0559</t>
  </si>
  <si>
    <t>22501A0560</t>
  </si>
  <si>
    <t>22501A0561</t>
  </si>
  <si>
    <t>22501A0562</t>
  </si>
  <si>
    <t>22501A0563</t>
  </si>
  <si>
    <t>22501A0564</t>
  </si>
  <si>
    <t>22501A0565</t>
  </si>
  <si>
    <t>22501A0566</t>
  </si>
  <si>
    <t>23505A0501</t>
  </si>
  <si>
    <t>23505A0502</t>
  </si>
  <si>
    <t>23505A0503</t>
  </si>
  <si>
    <t>23505A0504</t>
  </si>
  <si>
    <t>23505A0505</t>
  </si>
  <si>
    <t>23505A0506</t>
  </si>
  <si>
    <t>22501A0567</t>
  </si>
  <si>
    <t>22501A0568</t>
  </si>
  <si>
    <t>22501A0569</t>
  </si>
  <si>
    <t>22501A0570</t>
  </si>
  <si>
    <t>22501A0571</t>
  </si>
  <si>
    <t>22501A0572</t>
  </si>
  <si>
    <t>22501A0573</t>
  </si>
  <si>
    <t>22501A0574</t>
  </si>
  <si>
    <t>22501A0575</t>
  </si>
  <si>
    <t>22501A0576</t>
  </si>
  <si>
    <t>22501A0577</t>
  </si>
  <si>
    <t>22501A0578</t>
  </si>
  <si>
    <t>22501A0579</t>
  </si>
  <si>
    <t>22501A0580</t>
  </si>
  <si>
    <t>22501A0581</t>
  </si>
  <si>
    <t>22501A0582</t>
  </si>
  <si>
    <t>22501A0583</t>
  </si>
  <si>
    <t>22501A0584</t>
  </si>
  <si>
    <t>22501A0585</t>
  </si>
  <si>
    <t>22501A0586</t>
  </si>
  <si>
    <t>22501A0587</t>
  </si>
  <si>
    <t>22501A0588</t>
  </si>
  <si>
    <t>22501A0589</t>
  </si>
  <si>
    <t>22501A0590</t>
  </si>
  <si>
    <t>22501A0591</t>
  </si>
  <si>
    <t>22501A0592</t>
  </si>
  <si>
    <t>22501A0593</t>
  </si>
  <si>
    <t>22501A0594</t>
  </si>
  <si>
    <t>22501A0595</t>
  </si>
  <si>
    <t>22501A0597</t>
  </si>
  <si>
    <t>22501A0598</t>
  </si>
  <si>
    <t>22501A0599</t>
  </si>
  <si>
    <t>22501A05A0</t>
  </si>
  <si>
    <t>22501A05A1</t>
  </si>
  <si>
    <t>22501A05A2</t>
  </si>
  <si>
    <t>22501A05A3</t>
  </si>
  <si>
    <t>22501A05A4</t>
  </si>
  <si>
    <t>22501A05A5</t>
  </si>
  <si>
    <t>22501A05A6</t>
  </si>
  <si>
    <t>22501A05A7</t>
  </si>
  <si>
    <t>22501A05A8</t>
  </si>
  <si>
    <t>22501A05A9</t>
  </si>
  <si>
    <t>22501A05B0</t>
  </si>
  <si>
    <t>22501A05B1</t>
  </si>
  <si>
    <t>22501A05B2</t>
  </si>
  <si>
    <t>22501A05B3</t>
  </si>
  <si>
    <t>22501A05B4</t>
  </si>
  <si>
    <t>22501A05B5</t>
  </si>
  <si>
    <t>22501A05B6</t>
  </si>
  <si>
    <t>22501A05B7</t>
  </si>
  <si>
    <t>22501A05B8</t>
  </si>
  <si>
    <t>22501A05B9</t>
  </si>
  <si>
    <t>22501A05C0</t>
  </si>
  <si>
    <t>22501A05C1</t>
  </si>
  <si>
    <t>22501A05C2</t>
  </si>
  <si>
    <t>22501A05C3</t>
  </si>
  <si>
    <t>22501A05C4</t>
  </si>
  <si>
    <t>22501A05C5</t>
  </si>
  <si>
    <t>22501A05C6</t>
  </si>
  <si>
    <t>22501A05C7</t>
  </si>
  <si>
    <t>22501A05C8</t>
  </si>
  <si>
    <t>22501A05C9</t>
  </si>
  <si>
    <t>22501A05D0</t>
  </si>
  <si>
    <t>22501A05D1</t>
  </si>
  <si>
    <t>22501A05D2</t>
  </si>
  <si>
    <t>23505A0508</t>
  </si>
  <si>
    <t>23505A0509</t>
  </si>
  <si>
    <t>23505A0510</t>
  </si>
  <si>
    <t>23505A0511</t>
  </si>
  <si>
    <t>23505A0512</t>
  </si>
  <si>
    <t>22501A05D3</t>
  </si>
  <si>
    <t>22501A05D4</t>
  </si>
  <si>
    <t>22501A05D5</t>
  </si>
  <si>
    <t>22501A05D6</t>
  </si>
  <si>
    <t>22501A05D7</t>
  </si>
  <si>
    <t>22501A05D8</t>
  </si>
  <si>
    <t>22501A05D9</t>
  </si>
  <si>
    <t>22501A05E0</t>
  </si>
  <si>
    <t>22501A05E2</t>
  </si>
  <si>
    <t>22501A05E3</t>
  </si>
  <si>
    <t>22501A05E4</t>
  </si>
  <si>
    <t>22501A05E5</t>
  </si>
  <si>
    <t>22501A05E6</t>
  </si>
  <si>
    <t>22501A05E7</t>
  </si>
  <si>
    <t>22501A05E8</t>
  </si>
  <si>
    <t>22501A05E9</t>
  </si>
  <si>
    <t>22501A05F0</t>
  </si>
  <si>
    <t>22501A05F1</t>
  </si>
  <si>
    <t>22501A05F2</t>
  </si>
  <si>
    <t>22501A05F3</t>
  </si>
  <si>
    <t>22501A05F4</t>
  </si>
  <si>
    <t>22501A05F5</t>
  </si>
  <si>
    <t>22501A05F6</t>
  </si>
  <si>
    <t>22501A05F7</t>
  </si>
  <si>
    <t>22501A05F8</t>
  </si>
  <si>
    <t>22501A05F9</t>
  </si>
  <si>
    <t>22501A05G0</t>
  </si>
  <si>
    <t>22501A05G1</t>
  </si>
  <si>
    <t>22501A05G2</t>
  </si>
  <si>
    <t>22501A05G4</t>
  </si>
  <si>
    <t>22501A05G5</t>
  </si>
  <si>
    <t>22501A05G6</t>
  </si>
  <si>
    <t>22501A05G7</t>
  </si>
  <si>
    <t>22501A05G8</t>
  </si>
  <si>
    <t>22501A05G9</t>
  </si>
  <si>
    <t>22501A05H0</t>
  </si>
  <si>
    <t>22501A05H1</t>
  </si>
  <si>
    <t>22501A05H2</t>
  </si>
  <si>
    <t>22501A05H3</t>
  </si>
  <si>
    <t>22501A05H4</t>
  </si>
  <si>
    <t>22501A05H5</t>
  </si>
  <si>
    <t>22501A05H6</t>
  </si>
  <si>
    <t>22501A05H7</t>
  </si>
  <si>
    <t>22501A05H8</t>
  </si>
  <si>
    <t>22501A05H9</t>
  </si>
  <si>
    <t>22501A05I0</t>
  </si>
  <si>
    <t>22501A05I1</t>
  </si>
  <si>
    <t>22501A05I2</t>
  </si>
  <si>
    <t>22501A05I3</t>
  </si>
  <si>
    <t>22501A05I4</t>
  </si>
  <si>
    <t>22501A05I5</t>
  </si>
  <si>
    <t>22501A05I6</t>
  </si>
  <si>
    <t>22501A05I7</t>
  </si>
  <si>
    <t>22501A05I8</t>
  </si>
  <si>
    <t>22501A05I9</t>
  </si>
  <si>
    <t>22501A05J0</t>
  </si>
  <si>
    <t>22501A05J1</t>
  </si>
  <si>
    <t>22501A05J2</t>
  </si>
  <si>
    <t>22501A05J3</t>
  </si>
  <si>
    <t>22501A05J4</t>
  </si>
  <si>
    <t>22501A05J5</t>
  </si>
  <si>
    <t>22501A05J6</t>
  </si>
  <si>
    <t>22501A05J7</t>
  </si>
  <si>
    <t>22501A05J8</t>
  </si>
  <si>
    <t>23505A0513</t>
  </si>
  <si>
    <t>23505A0514</t>
  </si>
  <si>
    <t>23505A0515</t>
  </si>
  <si>
    <t>23505A0516</t>
  </si>
  <si>
    <t>23505A0517</t>
  </si>
  <si>
    <t>23505A0518</t>
  </si>
  <si>
    <t xml:space="preserve">     ACADEMIC YEAR : 2023-24         Name of the Faculty: Ms.P.Dedeepya/Ms.U.Sirisha/Mr.P.Anil Kumar             NO. OF STUDENTS :212</t>
  </si>
  <si>
    <t>123/212</t>
  </si>
  <si>
    <t>183/212</t>
  </si>
  <si>
    <t>Not Attained</t>
  </si>
  <si>
    <t>cO1</t>
  </si>
  <si>
    <t>cO2</t>
  </si>
  <si>
    <t>cO3</t>
  </si>
  <si>
    <t>cO4</t>
  </si>
  <si>
    <t>cO5</t>
  </si>
  <si>
    <t>121/212</t>
  </si>
  <si>
    <t>132/212</t>
  </si>
  <si>
    <t>148/212</t>
  </si>
  <si>
    <t>Incorporate more hands-on projects, problem-solving exercises, and real-world case studies that require students to apply object-oriented principles and advanced Java constructs to develop practical solutions.</t>
  </si>
  <si>
    <t>Solve real-world problems using hands-on projects and integrate regular presentations where they explain their technical solutions clearly.</t>
  </si>
  <si>
    <t>Regular Practice on various coding tasks to build familiarity with different environments.</t>
  </si>
  <si>
    <t>To improve the coding skills of student different  challenges are solved in different platforms.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</si>
</sst>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5"/>
      <name val="Arial"/>
      <family val="2"/>
      <charset val="1"/>
    </font>
    <font>
      <b/>
      <sz val="14"/>
      <name val="Times New Roman"/>
      <family val="1"/>
      <charset val="1"/>
    </font>
    <font>
      <b/>
      <sz val="15"/>
      <name val="Arial"/>
      <family val="2"/>
      <charset val="1"/>
    </font>
    <font>
      <sz val="14"/>
      <name val="Times New Roman"/>
      <family val="1"/>
      <charset val="1"/>
    </font>
    <font>
      <b/>
      <sz val="13"/>
      <name val="Bookman Old Style"/>
      <family val="1"/>
      <charset val="1"/>
    </font>
    <font>
      <b/>
      <sz val="13"/>
      <color rgb="FF000000"/>
      <name val="Times New Roman"/>
      <family val="1"/>
      <charset val="1"/>
    </font>
    <font>
      <sz val="13"/>
      <color rgb="FF000000"/>
      <name val="Bookman Old Style"/>
      <family val="1"/>
      <charset val="1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rgb="FF000000"/>
      <name val="Bookman Old Style"/>
      <family val="1"/>
      <charset val="1"/>
    </font>
    <font>
      <sz val="14"/>
      <color rgb="FF000000"/>
      <name val="Bookman Old Style"/>
      <family val="1"/>
      <charset val="1"/>
    </font>
    <font>
      <sz val="15"/>
      <name val="Times New Roman"/>
      <family val="1"/>
      <charset val="1"/>
    </font>
    <font>
      <b/>
      <sz val="15"/>
      <name val="Times New Roman"/>
      <family val="1"/>
      <charset val="1"/>
    </font>
    <font>
      <sz val="13"/>
      <color rgb="FF000000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8"/>
      <name val="Arial"/>
      <family val="2"/>
      <charset val="1"/>
    </font>
    <font>
      <sz val="16"/>
      <color rgb="FF000000"/>
      <name val="Arial"/>
      <family val="2"/>
      <charset val="1"/>
    </font>
    <font>
      <b/>
      <sz val="16"/>
      <color rgb="FF00000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6"/>
      <color rgb="FF000000"/>
      <name val="Times New Roman"/>
      <family val="1"/>
      <charset val="1"/>
    </font>
    <font>
      <sz val="16"/>
      <color indexed="8"/>
      <name val="Calibri"/>
      <family val="2"/>
    </font>
    <font>
      <sz val="16"/>
      <color rgb="FF000000"/>
      <name val="Arial"/>
      <family val="2"/>
    </font>
    <font>
      <b/>
      <sz val="16"/>
      <color rgb="FF00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BD9D7"/>
        <bgColor rgb="FFF2DBDB"/>
      </patternFill>
    </fill>
    <fill>
      <patternFill patternType="solid">
        <fgColor rgb="FFD3F1DB"/>
        <bgColor rgb="FFDAEEF3"/>
      </patternFill>
    </fill>
    <fill>
      <patternFill patternType="solid">
        <fgColor rgb="FFFDE49B"/>
        <bgColor rgb="FFFFE2CC"/>
      </patternFill>
    </fill>
    <fill>
      <patternFill patternType="solid">
        <fgColor rgb="FFFFE2CC"/>
        <bgColor rgb="FFFDE9D9"/>
      </patternFill>
    </fill>
    <fill>
      <patternFill patternType="solid">
        <fgColor rgb="FF7AD693"/>
        <bgColor rgb="FF92D050"/>
      </patternFill>
    </fill>
    <fill>
      <patternFill patternType="solid">
        <fgColor rgb="FFD9E7FD"/>
        <bgColor rgb="FFDAEEF3"/>
      </patternFill>
    </fill>
    <fill>
      <patternFill patternType="solid">
        <fgColor rgb="FFF2DBDB"/>
        <bgColor rgb="FFFBD9D7"/>
      </patternFill>
    </fill>
    <fill>
      <patternFill patternType="solid">
        <fgColor rgb="FFDAEEF3"/>
        <bgColor rgb="FFD9E7FD"/>
      </patternFill>
    </fill>
    <fill>
      <patternFill patternType="solid">
        <fgColor rgb="FFFDE9D9"/>
        <bgColor rgb="FFFFE2CC"/>
      </patternFill>
    </fill>
    <fill>
      <patternFill patternType="solid">
        <fgColor rgb="FFB3CEFB"/>
        <bgColor rgb="FFB5E5E8"/>
      </patternFill>
    </fill>
    <fill>
      <patternFill patternType="solid">
        <fgColor rgb="FFFDD768"/>
        <bgColor rgb="FFFDE49B"/>
      </patternFill>
    </fill>
    <fill>
      <patternFill patternType="solid">
        <fgColor rgb="FFF28E86"/>
        <bgColor rgb="FFFFA767"/>
      </patternFill>
    </fill>
    <fill>
      <patternFill patternType="solid">
        <fgColor rgb="FFFFA767"/>
        <bgColor rgb="FFF28E86"/>
      </patternFill>
    </fill>
    <fill>
      <patternFill patternType="solid">
        <fgColor rgb="FFB5E5E8"/>
        <bgColor rgb="FFB3CEFB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A767"/>
        <bgColor rgb="FFFFA767"/>
      </patternFill>
    </fill>
    <fill>
      <patternFill patternType="solid">
        <fgColor rgb="FFFBD9D7"/>
        <bgColor rgb="FFFBD9D7"/>
      </patternFill>
    </fill>
    <fill>
      <patternFill patternType="solid">
        <fgColor rgb="FFFFFF00"/>
        <bgColor rgb="FFFBD9D7"/>
      </patternFill>
    </fill>
    <fill>
      <patternFill patternType="solid">
        <fgColor rgb="FFFFFF00"/>
        <bgColor rgb="FFFFA767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20" fillId="0" borderId="0"/>
    <xf numFmtId="0" fontId="21" fillId="0" borderId="0" applyFill="0" applyProtection="0"/>
    <xf numFmtId="0" fontId="24" fillId="0" borderId="0" applyFill="0" applyProtection="0"/>
  </cellStyleXfs>
  <cellXfs count="130">
    <xf numFmtId="0" fontId="0" fillId="0" borderId="0" xfId="0"/>
    <xf numFmtId="0" fontId="2" fillId="0" borderId="1" xfId="1" applyFont="1" applyBorder="1"/>
    <xf numFmtId="0" fontId="2" fillId="0" borderId="0" xfId="1" applyFont="1"/>
    <xf numFmtId="0" fontId="2" fillId="0" borderId="2" xfId="1" applyFont="1" applyBorder="1"/>
    <xf numFmtId="0" fontId="4" fillId="0" borderId="0" xfId="1" applyFont="1"/>
    <xf numFmtId="0" fontId="3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3" fillId="2" borderId="3" xfId="1" applyFont="1" applyFill="1" applyBorder="1" applyAlignment="1">
      <alignment vertical="top" wrapText="1"/>
    </xf>
    <xf numFmtId="0" fontId="2" fillId="0" borderId="0" xfId="1" applyFont="1" applyAlignment="1">
      <alignment horizontal="center" wrapText="1"/>
    </xf>
    <xf numFmtId="0" fontId="13" fillId="0" borderId="0" xfId="1" applyFont="1" applyAlignment="1">
      <alignment horizontal="center" vertical="center" wrapText="1"/>
    </xf>
    <xf numFmtId="0" fontId="14" fillId="5" borderId="3" xfId="1" applyFont="1" applyFill="1" applyBorder="1" applyAlignment="1">
      <alignment horizontal="center" wrapText="1"/>
    </xf>
    <xf numFmtId="0" fontId="13" fillId="0" borderId="3" xfId="1" applyFont="1" applyBorder="1" applyAlignment="1">
      <alignment horizontal="center" wrapText="1"/>
    </xf>
    <xf numFmtId="2" fontId="13" fillId="0" borderId="3" xfId="1" applyNumberFormat="1" applyFont="1" applyBorder="1" applyAlignment="1">
      <alignment horizontal="center" wrapText="1"/>
    </xf>
    <xf numFmtId="0" fontId="14" fillId="5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2" fontId="2" fillId="0" borderId="0" xfId="1" applyNumberFormat="1" applyFont="1" applyAlignment="1">
      <alignment horizontal="center" wrapText="1"/>
    </xf>
    <xf numFmtId="0" fontId="3" fillId="3" borderId="3" xfId="1" applyFont="1" applyFill="1" applyBorder="1"/>
    <xf numFmtId="0" fontId="5" fillId="0" borderId="3" xfId="1" applyFont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 wrapText="1"/>
    </xf>
    <xf numFmtId="0" fontId="15" fillId="10" borderId="3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" fillId="0" borderId="3" xfId="1" applyFont="1" applyBorder="1"/>
    <xf numFmtId="0" fontId="5" fillId="0" borderId="0" xfId="1" applyFont="1"/>
    <xf numFmtId="0" fontId="16" fillId="0" borderId="1" xfId="1" applyFont="1" applyBorder="1"/>
    <xf numFmtId="0" fontId="3" fillId="6" borderId="3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/>
    <xf numFmtId="0" fontId="3" fillId="0" borderId="0" xfId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/>
    <xf numFmtId="0" fontId="18" fillId="0" borderId="1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16" borderId="3" xfId="1" applyFont="1" applyFill="1" applyBorder="1" applyAlignment="1">
      <alignment horizontal="center" vertical="center" wrapText="1"/>
    </xf>
    <xf numFmtId="0" fontId="15" fillId="16" borderId="3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0" fillId="0" borderId="0" xfId="0" applyNumberFormat="1"/>
    <xf numFmtId="0" fontId="22" fillId="0" borderId="1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13" fillId="0" borderId="3" xfId="1" applyNumberFormat="1" applyFont="1" applyBorder="1" applyAlignment="1">
      <alignment horizontal="center" wrapText="1"/>
    </xf>
    <xf numFmtId="2" fontId="5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164" fontId="23" fillId="0" borderId="3" xfId="1" applyNumberFormat="1" applyFont="1" applyBorder="1" applyAlignment="1">
      <alignment horizontal="center" vertical="center"/>
    </xf>
    <xf numFmtId="0" fontId="0" fillId="17" borderId="0" xfId="0" applyFill="1"/>
    <xf numFmtId="1" fontId="0" fillId="17" borderId="0" xfId="0" applyNumberFormat="1" applyFill="1"/>
    <xf numFmtId="0" fontId="26" fillId="0" borderId="0" xfId="0" applyFont="1"/>
    <xf numFmtId="0" fontId="28" fillId="12" borderId="8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8" fillId="13" borderId="3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  <xf numFmtId="0" fontId="30" fillId="0" borderId="0" xfId="4" applyFont="1" applyFill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1" fontId="26" fillId="2" borderId="3" xfId="0" applyNumberFormat="1" applyFont="1" applyFill="1" applyBorder="1" applyAlignment="1">
      <alignment horizontal="center" vertical="center"/>
    </xf>
    <xf numFmtId="1" fontId="28" fillId="14" borderId="9" xfId="0" applyNumberFormat="1" applyFont="1" applyFill="1" applyBorder="1" applyAlignment="1">
      <alignment horizontal="center"/>
    </xf>
    <xf numFmtId="0" fontId="30" fillId="0" borderId="0" xfId="3" applyFont="1" applyFill="1" applyAlignment="1" applyProtection="1">
      <alignment horizontal="center"/>
    </xf>
    <xf numFmtId="0" fontId="30" fillId="17" borderId="0" xfId="4" applyFont="1" applyFill="1" applyAlignment="1" applyProtection="1">
      <alignment horizontal="center" vertical="center"/>
    </xf>
    <xf numFmtId="0" fontId="31" fillId="17" borderId="13" xfId="0" applyFont="1" applyFill="1" applyBorder="1" applyAlignment="1">
      <alignment horizontal="center" vertical="center"/>
    </xf>
    <xf numFmtId="0" fontId="31" fillId="21" borderId="13" xfId="0" applyFont="1" applyFill="1" applyBorder="1" applyAlignment="1">
      <alignment horizontal="center" vertical="center"/>
    </xf>
    <xf numFmtId="1" fontId="31" fillId="17" borderId="13" xfId="0" applyNumberFormat="1" applyFont="1" applyFill="1" applyBorder="1" applyAlignment="1">
      <alignment horizontal="center" vertical="center"/>
    </xf>
    <xf numFmtId="1" fontId="31" fillId="21" borderId="13" xfId="0" applyNumberFormat="1" applyFont="1" applyFill="1" applyBorder="1" applyAlignment="1">
      <alignment horizontal="center" vertical="center"/>
    </xf>
    <xf numFmtId="1" fontId="32" fillId="22" borderId="14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31" fillId="20" borderId="13" xfId="0" applyFont="1" applyFill="1" applyBorder="1" applyAlignment="1">
      <alignment horizontal="center" vertical="center"/>
    </xf>
    <xf numFmtId="1" fontId="31" fillId="0" borderId="13" xfId="0" applyNumberFormat="1" applyFont="1" applyBorder="1" applyAlignment="1">
      <alignment horizontal="center" vertical="center"/>
    </xf>
    <xf numFmtId="1" fontId="31" fillId="20" borderId="13" xfId="0" applyNumberFormat="1" applyFont="1" applyFill="1" applyBorder="1" applyAlignment="1">
      <alignment horizontal="center" vertical="center"/>
    </xf>
    <xf numFmtId="1" fontId="32" fillId="19" borderId="14" xfId="0" applyNumberFormat="1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0" fontId="31" fillId="20" borderId="15" xfId="0" applyFont="1" applyFill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20" borderId="15" xfId="0" applyNumberFormat="1" applyFont="1" applyFill="1" applyBorder="1" applyAlignment="1">
      <alignment horizontal="center" vertical="center"/>
    </xf>
    <xf numFmtId="0" fontId="30" fillId="0" borderId="3" xfId="4" applyFont="1" applyFill="1" applyBorder="1" applyAlignment="1" applyProtection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20" borderId="3" xfId="0" applyFont="1" applyFill="1" applyBorder="1" applyAlignment="1">
      <alignment horizontal="center" vertical="center"/>
    </xf>
    <xf numFmtId="1" fontId="31" fillId="0" borderId="3" xfId="0" applyNumberFormat="1" applyFont="1" applyBorder="1" applyAlignment="1">
      <alignment horizontal="center" vertical="center"/>
    </xf>
    <xf numFmtId="1" fontId="31" fillId="20" borderId="3" xfId="0" applyNumberFormat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16" fillId="0" borderId="1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2" fillId="17" borderId="5" xfId="1" applyFont="1" applyFill="1" applyBorder="1" applyAlignment="1">
      <alignment horizontal="center" wrapText="1"/>
    </xf>
    <xf numFmtId="0" fontId="2" fillId="17" borderId="9" xfId="1" applyFont="1" applyFill="1" applyBorder="1" applyAlignment="1">
      <alignment horizontal="center" wrapText="1"/>
    </xf>
    <xf numFmtId="0" fontId="2" fillId="18" borderId="5" xfId="1" applyFont="1" applyFill="1" applyBorder="1" applyAlignment="1">
      <alignment horizontal="center" wrapText="1"/>
    </xf>
    <xf numFmtId="0" fontId="2" fillId="18" borderId="9" xfId="1" applyFont="1" applyFill="1" applyBorder="1" applyAlignment="1">
      <alignment horizontal="center" wrapText="1"/>
    </xf>
    <xf numFmtId="0" fontId="15" fillId="10" borderId="3" xfId="1" applyFont="1" applyFill="1" applyBorder="1" applyAlignment="1">
      <alignment horizontal="center" vertical="center" wrapText="1"/>
    </xf>
    <xf numFmtId="0" fontId="15" fillId="10" borderId="5" xfId="1" applyFont="1" applyFill="1" applyBorder="1" applyAlignment="1">
      <alignment horizontal="center" vertical="center"/>
    </xf>
    <xf numFmtId="0" fontId="15" fillId="10" borderId="6" xfId="1" applyFont="1" applyFill="1" applyBorder="1" applyAlignment="1">
      <alignment horizontal="center" vertical="center"/>
    </xf>
    <xf numFmtId="0" fontId="15" fillId="10" borderId="9" xfId="1" applyFont="1" applyFill="1" applyBorder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3" fillId="2" borderId="3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/>
    </xf>
    <xf numFmtId="0" fontId="17" fillId="5" borderId="10" xfId="1" applyFont="1" applyFill="1" applyBorder="1" applyAlignment="1">
      <alignment horizontal="center" vertical="center" wrapText="1"/>
    </xf>
    <xf numFmtId="0" fontId="17" fillId="15" borderId="11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</cellXfs>
  <cellStyles count="5">
    <cellStyle name="Explanatory Text" xfId="1" builtinId="53" customBuiltin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FF000000"/>
      <rgbColor rgb="FFFFE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2DBDB"/>
      <rgbColor rgb="FF808080"/>
      <rgbColor rgb="FF9999FF"/>
      <rgbColor rgb="FF993366"/>
      <rgbColor rgb="FFFDE9D9"/>
      <rgbColor rgb="FFDAEEF3"/>
      <rgbColor rgb="FF660066"/>
      <rgbColor rgb="FFF28E86"/>
      <rgbColor rgb="FF0066CC"/>
      <rgbColor rgb="FFB3CEF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7FD"/>
      <rgbColor rgb="FFD3F1DB"/>
      <rgbColor rgb="FFFDE49B"/>
      <rgbColor rgb="FFB5E5E8"/>
      <rgbColor rgb="FFFFA767"/>
      <rgbColor rgb="FFFBD9D7"/>
      <rgbColor rgb="FFFDD768"/>
      <rgbColor rgb="FF3366FF"/>
      <rgbColor rgb="FF7AD693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6"/>
  <sheetViews>
    <sheetView tabSelected="1" topLeftCell="A25" zoomScale="70" zoomScaleNormal="70" zoomScalePageLayoutView="95" workbookViewId="0">
      <selection activeCell="I36" sqref="I36"/>
    </sheetView>
  </sheetViews>
  <sheetFormatPr defaultColWidth="8.85546875" defaultRowHeight="18.75" x14ac:dyDescent="0.25"/>
  <cols>
    <col min="1" max="1" width="10.42578125" style="1"/>
    <col min="2" max="2" width="24" style="2" bestFit="1" customWidth="1"/>
    <col min="3" max="3" width="11.7109375" style="2" customWidth="1"/>
    <col min="4" max="4" width="13" style="2"/>
    <col min="5" max="5" width="19.7109375" style="2" bestFit="1" customWidth="1"/>
    <col min="6" max="7" width="8.7109375" style="2"/>
    <col min="8" max="8" width="12.42578125" style="2"/>
    <col min="9" max="9" width="16.7109375" style="2" bestFit="1" customWidth="1"/>
    <col min="10" max="11" width="8.7109375" style="2"/>
    <col min="12" max="12" width="12.42578125" style="2"/>
    <col min="13" max="13" width="13.42578125" style="2" bestFit="1" customWidth="1"/>
    <col min="14" max="14" width="14.42578125" style="2"/>
    <col min="15" max="17" width="8.7109375" style="2"/>
    <col min="18" max="18" width="16.85546875" style="2"/>
    <col min="19" max="19" width="10.42578125" style="3"/>
    <col min="20" max="20" width="35.42578125" style="2" customWidth="1"/>
    <col min="21" max="21" width="35.28515625" style="2" customWidth="1"/>
    <col min="22" max="1025" width="8.7109375" style="2"/>
  </cols>
  <sheetData>
    <row r="1" spans="1:1024" s="4" customFormat="1" ht="21.75" customHeight="1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024" s="4" customFormat="1" ht="21.75" customHeight="1" x14ac:dyDescent="0.3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024" s="4" customFormat="1" ht="21.75" customHeight="1" x14ac:dyDescent="0.3">
      <c r="A3" s="115" t="s">
        <v>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024" s="4" customFormat="1" ht="21.75" customHeight="1" x14ac:dyDescent="0.3">
      <c r="A4" s="115" t="s">
        <v>81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</row>
    <row r="5" spans="1:1024" ht="21.75" customHeight="1" x14ac:dyDescent="0.25">
      <c r="A5" s="101" t="s">
        <v>299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1.75" customHeight="1" x14ac:dyDescent="0.25">
      <c r="A6" s="115" t="s">
        <v>3</v>
      </c>
      <c r="B6" s="115"/>
      <c r="C6" s="115"/>
      <c r="D6" s="115"/>
      <c r="E6" s="115"/>
      <c r="F6" s="115"/>
      <c r="G6" s="115" t="s">
        <v>4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53.25" customHeight="1" x14ac:dyDescent="0.25">
      <c r="A7" s="116" t="s">
        <v>5</v>
      </c>
      <c r="B7" s="116"/>
      <c r="C7" s="116"/>
      <c r="D7" s="116"/>
      <c r="E7" s="116"/>
      <c r="F7" s="116"/>
      <c r="G7" s="117" t="s">
        <v>6</v>
      </c>
      <c r="H7" s="117"/>
      <c r="I7" s="117"/>
      <c r="J7" s="117"/>
      <c r="K7" s="117"/>
      <c r="L7" s="116" t="s">
        <v>7</v>
      </c>
      <c r="M7" s="116"/>
      <c r="N7" s="116"/>
      <c r="O7" s="116"/>
      <c r="P7" s="116"/>
      <c r="Q7" s="116"/>
      <c r="R7" s="116"/>
      <c r="S7" s="116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9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8" customFormat="1" ht="19.5" customHeight="1" x14ac:dyDescent="0.25">
      <c r="A9" s="7"/>
      <c r="B9" s="7"/>
      <c r="C9" s="7"/>
      <c r="D9" s="121" t="s">
        <v>8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7"/>
      <c r="Q9" s="7"/>
      <c r="R9" s="7"/>
      <c r="S9" s="7"/>
      <c r="T9" s="7"/>
    </row>
    <row r="10" spans="1:1024" ht="19.5" customHeight="1" x14ac:dyDescent="0.25">
      <c r="A10" s="7"/>
      <c r="B10" s="7"/>
      <c r="C10" s="7"/>
      <c r="D10" s="120" t="s">
        <v>9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7"/>
      <c r="Q10" s="7"/>
      <c r="R10" s="7"/>
      <c r="S10" s="7"/>
      <c r="T10" s="7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9.5" customHeight="1" x14ac:dyDescent="0.25">
      <c r="A11" s="7"/>
      <c r="B11" s="7"/>
      <c r="C11" s="7"/>
      <c r="D11" s="9" t="s">
        <v>10</v>
      </c>
      <c r="E11" s="120" t="s">
        <v>77</v>
      </c>
      <c r="F11" s="120"/>
      <c r="G11" s="120"/>
      <c r="H11" s="120"/>
      <c r="I11" s="120"/>
      <c r="J11" s="120"/>
      <c r="K11" s="120"/>
      <c r="L11" s="120"/>
      <c r="M11" s="120"/>
      <c r="N11" s="120"/>
      <c r="O11" s="9" t="s">
        <v>11</v>
      </c>
      <c r="P11" s="7"/>
      <c r="Q11" s="7"/>
      <c r="R11" s="7"/>
      <c r="S11" s="7"/>
      <c r="T11" s="7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9.5" customHeight="1" x14ac:dyDescent="0.25">
      <c r="A12" s="7"/>
      <c r="B12" s="7"/>
      <c r="C12" s="7"/>
      <c r="D12" s="9" t="s">
        <v>12</v>
      </c>
      <c r="E12" s="120" t="s">
        <v>78</v>
      </c>
      <c r="F12" s="120"/>
      <c r="G12" s="120"/>
      <c r="H12" s="120"/>
      <c r="I12" s="120"/>
      <c r="J12" s="120"/>
      <c r="K12" s="120"/>
      <c r="L12" s="120"/>
      <c r="M12" s="120"/>
      <c r="N12" s="120"/>
      <c r="O12" s="9" t="s">
        <v>11</v>
      </c>
      <c r="P12" s="7"/>
      <c r="Q12" s="7"/>
      <c r="R12" s="7"/>
      <c r="S12" s="7"/>
      <c r="T12" s="7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9.5" customHeight="1" x14ac:dyDescent="0.25">
      <c r="A13" s="7"/>
      <c r="B13" s="7"/>
      <c r="C13" s="7"/>
      <c r="D13" s="9" t="s">
        <v>13</v>
      </c>
      <c r="E13" s="120" t="s">
        <v>79</v>
      </c>
      <c r="F13" s="120"/>
      <c r="G13" s="120"/>
      <c r="H13" s="120"/>
      <c r="I13" s="120"/>
      <c r="J13" s="120"/>
      <c r="K13" s="120"/>
      <c r="L13" s="120"/>
      <c r="M13" s="120"/>
      <c r="N13" s="120"/>
      <c r="O13" s="9" t="s">
        <v>11</v>
      </c>
      <c r="P13" s="7"/>
      <c r="Q13" s="7"/>
      <c r="R13" s="7"/>
      <c r="S13" s="7"/>
      <c r="T13" s="7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9.5" customHeight="1" x14ac:dyDescent="0.25">
      <c r="A14" s="10"/>
      <c r="B14" s="10"/>
      <c r="C14" s="10"/>
      <c r="D14" s="9" t="s">
        <v>14</v>
      </c>
      <c r="E14" s="120" t="s">
        <v>64</v>
      </c>
      <c r="F14" s="120"/>
      <c r="G14" s="120"/>
      <c r="H14" s="120"/>
      <c r="I14" s="120"/>
      <c r="J14" s="120"/>
      <c r="K14" s="120"/>
      <c r="L14" s="120"/>
      <c r="M14" s="120"/>
      <c r="N14" s="120"/>
      <c r="O14" s="9" t="s">
        <v>11</v>
      </c>
      <c r="P14" s="10"/>
      <c r="Q14" s="10"/>
      <c r="R14" s="10"/>
      <c r="S14" s="10"/>
      <c r="T14" s="10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9.5" customHeight="1" x14ac:dyDescent="0.25">
      <c r="A15" s="10"/>
      <c r="B15" s="10"/>
      <c r="C15" s="10"/>
      <c r="D15" s="9" t="s">
        <v>15</v>
      </c>
      <c r="E15" s="120" t="s">
        <v>80</v>
      </c>
      <c r="F15" s="120"/>
      <c r="G15" s="120"/>
      <c r="H15" s="120"/>
      <c r="I15" s="120"/>
      <c r="J15" s="120"/>
      <c r="K15" s="120"/>
      <c r="L15" s="120"/>
      <c r="M15" s="120"/>
      <c r="N15" s="120"/>
      <c r="O15" s="9" t="s">
        <v>16</v>
      </c>
      <c r="P15" s="10"/>
      <c r="Q15" s="10"/>
      <c r="R15" s="10"/>
      <c r="S15" s="10"/>
      <c r="T15" s="10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36.75" customHeight="1" x14ac:dyDescent="0.25">
      <c r="A16" s="10"/>
      <c r="B16" s="10"/>
      <c r="C16" s="10"/>
      <c r="D16" s="11"/>
      <c r="E16" s="12"/>
      <c r="F16" s="12"/>
      <c r="G16" s="12"/>
      <c r="H16" s="12"/>
      <c r="I16" s="12"/>
      <c r="J16" s="12"/>
      <c r="K16" s="12"/>
      <c r="L16" s="12"/>
      <c r="M16" s="11"/>
      <c r="N16" s="10"/>
      <c r="O16" s="10"/>
      <c r="P16" s="10"/>
      <c r="Q16" s="10"/>
      <c r="R16" s="10"/>
      <c r="S16" s="10"/>
      <c r="T16" s="10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5" ht="60" customHeight="1" x14ac:dyDescent="0.3">
      <c r="A17" s="112" t="s">
        <v>17</v>
      </c>
      <c r="B17" s="113" t="s">
        <v>72</v>
      </c>
      <c r="C17" s="113"/>
      <c r="D17" s="114" t="s">
        <v>74</v>
      </c>
      <c r="E17" s="114"/>
      <c r="F17" s="114" t="s">
        <v>63</v>
      </c>
      <c r="G17" s="114"/>
      <c r="H17" s="114" t="s">
        <v>18</v>
      </c>
      <c r="I17" s="114" t="s">
        <v>19</v>
      </c>
      <c r="J17"/>
      <c r="K17"/>
      <c r="L17"/>
      <c r="M17" s="14"/>
      <c r="N17" s="14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5" ht="36.75" customHeight="1" x14ac:dyDescent="0.25">
      <c r="A18" s="112"/>
      <c r="B18" s="114" t="s">
        <v>20</v>
      </c>
      <c r="C18" s="114" t="s">
        <v>21</v>
      </c>
      <c r="D18" s="114" t="s">
        <v>20</v>
      </c>
      <c r="E18" s="114" t="s">
        <v>21</v>
      </c>
      <c r="F18" s="114" t="s">
        <v>20</v>
      </c>
      <c r="G18" s="114" t="s">
        <v>21</v>
      </c>
      <c r="H18" s="114"/>
      <c r="I18" s="114"/>
      <c r="J18"/>
      <c r="K18"/>
      <c r="L18"/>
      <c r="M18" s="14"/>
      <c r="N18" s="14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5" ht="36.75" hidden="1" customHeight="1" x14ac:dyDescent="0.25">
      <c r="A19" s="112"/>
      <c r="B19" s="114"/>
      <c r="C19" s="114"/>
      <c r="D19" s="114"/>
      <c r="E19" s="114"/>
      <c r="F19" s="114"/>
      <c r="G19" s="114"/>
      <c r="H19" s="114"/>
      <c r="I19" s="114"/>
      <c r="J19"/>
      <c r="K19"/>
      <c r="L19"/>
      <c r="M19" s="14"/>
      <c r="N19" s="14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5" ht="36.75" hidden="1" customHeight="1" x14ac:dyDescent="0.25">
      <c r="A20" s="112"/>
      <c r="B20" s="114"/>
      <c r="C20" s="114"/>
      <c r="D20" s="114"/>
      <c r="E20" s="114"/>
      <c r="F20" s="114"/>
      <c r="G20" s="114"/>
      <c r="H20" s="15"/>
      <c r="I20" s="15"/>
      <c r="J20" s="16"/>
      <c r="K20"/>
      <c r="L20"/>
      <c r="M20" s="17"/>
      <c r="N20" s="17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5" ht="19.5" hidden="1" x14ac:dyDescent="0.25">
      <c r="A21" s="112"/>
      <c r="B21" s="114"/>
      <c r="C21" s="114"/>
      <c r="D21" s="114"/>
      <c r="E21" s="114"/>
      <c r="F21" s="114"/>
      <c r="G21" s="114"/>
      <c r="H21" s="15"/>
      <c r="I21" s="15"/>
      <c r="J21" s="16"/>
      <c r="K21"/>
      <c r="L21"/>
      <c r="M21" s="17"/>
      <c r="N21" s="17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5" ht="19.5" x14ac:dyDescent="0.3">
      <c r="A22" s="18" t="s">
        <v>10</v>
      </c>
      <c r="B22" s="19"/>
      <c r="C22" s="19"/>
      <c r="D22" s="19">
        <v>123</v>
      </c>
      <c r="E22" s="19">
        <v>212</v>
      </c>
      <c r="F22" s="19">
        <v>123</v>
      </c>
      <c r="G22" s="19">
        <v>212</v>
      </c>
      <c r="H22" s="20">
        <f>(F22/G22)*100</f>
        <v>58.018867924528308</v>
      </c>
      <c r="I22" s="55">
        <f>H22*0.03</f>
        <v>1.7405660377358492</v>
      </c>
      <c r="J22" s="17"/>
      <c r="K22"/>
      <c r="L22"/>
      <c r="M22" s="17"/>
      <c r="N22" s="17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5" ht="19.5" x14ac:dyDescent="0.3">
      <c r="A23" s="18" t="s">
        <v>12</v>
      </c>
      <c r="B23" s="19"/>
      <c r="C23" s="19"/>
      <c r="D23" s="19">
        <v>121</v>
      </c>
      <c r="E23" s="19">
        <v>212</v>
      </c>
      <c r="F23" s="19">
        <v>121</v>
      </c>
      <c r="G23" s="19">
        <v>212</v>
      </c>
      <c r="H23" s="20">
        <f>(F23/G23)*100</f>
        <v>57.075471698113212</v>
      </c>
      <c r="I23" s="55">
        <f t="shared" ref="I23:I26" si="0">H23*0.03</f>
        <v>1.7122641509433962</v>
      </c>
      <c r="J23" s="17"/>
      <c r="K23"/>
      <c r="L23"/>
      <c r="M23" s="17"/>
      <c r="N23" s="17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5" ht="19.5" x14ac:dyDescent="0.3">
      <c r="A24" s="18" t="s">
        <v>13</v>
      </c>
      <c r="B24" s="19">
        <v>183</v>
      </c>
      <c r="C24" s="19">
        <v>212</v>
      </c>
      <c r="D24" s="19"/>
      <c r="E24" s="19"/>
      <c r="F24" s="19">
        <v>183</v>
      </c>
      <c r="G24" s="19">
        <v>212</v>
      </c>
      <c r="H24" s="20">
        <f>(F24/G24)*100</f>
        <v>86.320754716981128</v>
      </c>
      <c r="I24" s="55">
        <f t="shared" si="0"/>
        <v>2.5896226415094339</v>
      </c>
      <c r="J24" s="17"/>
      <c r="K24"/>
      <c r="L24"/>
      <c r="M24" s="17"/>
      <c r="N24" s="17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5" ht="19.5" x14ac:dyDescent="0.3">
      <c r="A25" s="21" t="s">
        <v>14</v>
      </c>
      <c r="B25" s="19"/>
      <c r="C25" s="19"/>
      <c r="D25" s="19">
        <v>132</v>
      </c>
      <c r="E25" s="19">
        <v>212</v>
      </c>
      <c r="F25" s="19">
        <v>132</v>
      </c>
      <c r="G25" s="19">
        <v>212</v>
      </c>
      <c r="H25" s="20">
        <f>(F25/G25)*100</f>
        <v>62.264150943396224</v>
      </c>
      <c r="I25" s="55">
        <f t="shared" si="0"/>
        <v>1.8679245283018866</v>
      </c>
      <c r="J25" s="17"/>
      <c r="K25"/>
      <c r="L25"/>
      <c r="M25" s="22"/>
      <c r="N25" s="23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5" ht="19.5" x14ac:dyDescent="0.3">
      <c r="A26" s="21" t="s">
        <v>15</v>
      </c>
      <c r="B26" s="19"/>
      <c r="C26" s="19"/>
      <c r="D26" s="19">
        <v>148</v>
      </c>
      <c r="E26" s="19">
        <v>212</v>
      </c>
      <c r="F26" s="19">
        <v>148</v>
      </c>
      <c r="G26" s="19">
        <v>212</v>
      </c>
      <c r="H26" s="20">
        <f>(F26/G26)*100</f>
        <v>69.811320754716974</v>
      </c>
      <c r="I26" s="55">
        <f t="shared" si="0"/>
        <v>2.0943396226415092</v>
      </c>
      <c r="J26"/>
      <c r="K26"/>
      <c r="L26"/>
      <c r="M26" s="22"/>
      <c r="N26" s="23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5" x14ac:dyDescent="0.25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5" ht="19.5" x14ac:dyDescent="0.25">
      <c r="A28" s="26"/>
      <c r="B28" s="16"/>
      <c r="C28" s="16"/>
      <c r="D28" s="27"/>
      <c r="E28" s="16"/>
      <c r="F28" s="16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5" ht="18.95" customHeight="1" x14ac:dyDescent="0.3">
      <c r="A29" s="28" t="s">
        <v>22</v>
      </c>
      <c r="B29" s="28" t="s">
        <v>73</v>
      </c>
      <c r="C29" s="28" t="s">
        <v>75</v>
      </c>
      <c r="D29" s="28" t="s">
        <v>23</v>
      </c>
      <c r="E29" s="28"/>
      <c r="F29" s="28"/>
      <c r="G29" s="28" t="s">
        <v>24</v>
      </c>
      <c r="H29" s="28"/>
      <c r="I29"/>
      <c r="J29" s="123" t="s">
        <v>25</v>
      </c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K29"/>
    </row>
    <row r="30" spans="1:1025" ht="58.5" customHeight="1" x14ac:dyDescent="0.25">
      <c r="A30" s="24"/>
      <c r="B30" s="24" t="s">
        <v>26</v>
      </c>
      <c r="C30" s="24" t="s">
        <v>26</v>
      </c>
      <c r="D30" s="24"/>
      <c r="E30" s="13" t="s">
        <v>18</v>
      </c>
      <c r="F30" s="13" t="s">
        <v>82</v>
      </c>
      <c r="G30" s="13" t="s">
        <v>18</v>
      </c>
      <c r="H30" s="13" t="s">
        <v>82</v>
      </c>
      <c r="I30" s="16"/>
      <c r="J30" s="124" t="s">
        <v>27</v>
      </c>
      <c r="K30" s="124" t="s">
        <v>28</v>
      </c>
      <c r="L30" s="124" t="s">
        <v>29</v>
      </c>
      <c r="M30" s="124" t="s">
        <v>30</v>
      </c>
      <c r="N30" s="124" t="s">
        <v>31</v>
      </c>
      <c r="O30" s="124" t="s">
        <v>32</v>
      </c>
      <c r="P30" s="124"/>
      <c r="Q30" s="124"/>
      <c r="R30" s="124"/>
      <c r="S30" s="124"/>
      <c r="T30" s="124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K30"/>
    </row>
    <row r="31" spans="1:1025" ht="18.75" customHeight="1" x14ac:dyDescent="0.25">
      <c r="A31" s="24"/>
      <c r="B31" s="24" t="s">
        <v>33</v>
      </c>
      <c r="C31" s="24" t="s">
        <v>33</v>
      </c>
      <c r="D31" s="24"/>
      <c r="E31" s="24"/>
      <c r="F31" s="24"/>
      <c r="G31" s="24"/>
      <c r="H31" s="24"/>
      <c r="I31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K31"/>
    </row>
    <row r="32" spans="1:1025" ht="33" x14ac:dyDescent="0.25">
      <c r="A32" s="29" t="s">
        <v>10</v>
      </c>
      <c r="B32" s="29"/>
      <c r="C32" s="29" t="s">
        <v>300</v>
      </c>
      <c r="D32" s="29"/>
      <c r="E32" s="56">
        <f>H22</f>
        <v>58.018867924528308</v>
      </c>
      <c r="F32" s="57">
        <f>I22</f>
        <v>1.7405660377358492</v>
      </c>
      <c r="G32" s="29">
        <v>88.25</v>
      </c>
      <c r="H32" s="56">
        <f>G32*0.03</f>
        <v>2.6475</v>
      </c>
      <c r="I32"/>
      <c r="J32" s="30" t="s">
        <v>10</v>
      </c>
      <c r="K32" s="31">
        <v>65</v>
      </c>
      <c r="L32" s="31">
        <f>ROUND(E32,2)</f>
        <v>58.02</v>
      </c>
      <c r="M32" s="31" t="s">
        <v>302</v>
      </c>
      <c r="N32" s="31">
        <f>L32-K32</f>
        <v>-6.9799999999999969</v>
      </c>
      <c r="O32" s="106" t="s">
        <v>311</v>
      </c>
      <c r="P32" s="106"/>
      <c r="Q32" s="106"/>
      <c r="R32" s="106"/>
      <c r="S32" s="106"/>
      <c r="T32" s="106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K32"/>
    </row>
    <row r="33" spans="1:1025" ht="33" x14ac:dyDescent="0.25">
      <c r="A33" s="29" t="s">
        <v>12</v>
      </c>
      <c r="B33" s="29"/>
      <c r="C33" s="29" t="s">
        <v>308</v>
      </c>
      <c r="D33" s="29"/>
      <c r="E33" s="56">
        <f t="shared" ref="E33:E36" si="1">H23</f>
        <v>57.075471698113212</v>
      </c>
      <c r="F33" s="57">
        <f t="shared" ref="F33:F36" si="2">I23</f>
        <v>1.7122641509433962</v>
      </c>
      <c r="G33" s="29">
        <v>85.91</v>
      </c>
      <c r="H33" s="56">
        <f t="shared" ref="H33:H36" si="3">G33*0.03</f>
        <v>2.5772999999999997</v>
      </c>
      <c r="I33"/>
      <c r="J33" s="32" t="s">
        <v>12</v>
      </c>
      <c r="K33" s="33">
        <v>65</v>
      </c>
      <c r="L33" s="31">
        <f>ROUND(E33,2)</f>
        <v>57.08</v>
      </c>
      <c r="M33" s="31" t="s">
        <v>302</v>
      </c>
      <c r="N33" s="31">
        <f t="shared" ref="N33:N36" si="4">L33-K33</f>
        <v>-7.9200000000000017</v>
      </c>
      <c r="O33" s="106" t="s">
        <v>313</v>
      </c>
      <c r="P33" s="106"/>
      <c r="Q33" s="106"/>
      <c r="R33" s="106"/>
      <c r="S33" s="106"/>
      <c r="T33" s="106"/>
      <c r="U33"/>
      <c r="V33"/>
      <c r="W33"/>
      <c r="X33" s="54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K33"/>
    </row>
    <row r="34" spans="1:1025" x14ac:dyDescent="0.25">
      <c r="A34" s="29" t="s">
        <v>13</v>
      </c>
      <c r="B34" s="29" t="s">
        <v>301</v>
      </c>
      <c r="C34" s="29"/>
      <c r="D34" s="29"/>
      <c r="E34" s="56">
        <f t="shared" si="1"/>
        <v>86.320754716981128</v>
      </c>
      <c r="F34" s="57">
        <f t="shared" si="2"/>
        <v>2.5896226415094339</v>
      </c>
      <c r="G34" s="29">
        <v>86.91</v>
      </c>
      <c r="H34" s="56">
        <f t="shared" si="3"/>
        <v>2.6073</v>
      </c>
      <c r="I34"/>
      <c r="J34" s="30" t="s">
        <v>13</v>
      </c>
      <c r="K34" s="31">
        <v>85</v>
      </c>
      <c r="L34" s="31">
        <f>ROUND(E34,2)</f>
        <v>86.32</v>
      </c>
      <c r="M34" s="31" t="s">
        <v>76</v>
      </c>
      <c r="N34" s="31">
        <f t="shared" si="4"/>
        <v>1.3199999999999932</v>
      </c>
      <c r="O34" s="107"/>
      <c r="P34" s="108"/>
      <c r="Q34" s="108"/>
      <c r="R34" s="108"/>
      <c r="S34" s="108"/>
      <c r="T34" s="109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K34"/>
    </row>
    <row r="35" spans="1:1025" ht="33" x14ac:dyDescent="0.25">
      <c r="A35" s="29" t="s">
        <v>14</v>
      </c>
      <c r="B35" s="29"/>
      <c r="C35" s="29" t="s">
        <v>309</v>
      </c>
      <c r="D35" s="29"/>
      <c r="E35" s="56">
        <f t="shared" si="1"/>
        <v>62.264150943396224</v>
      </c>
      <c r="F35" s="57">
        <f t="shared" si="2"/>
        <v>1.8679245283018866</v>
      </c>
      <c r="G35" s="29">
        <v>82.92</v>
      </c>
      <c r="H35" s="56">
        <f t="shared" si="3"/>
        <v>2.4876</v>
      </c>
      <c r="I35"/>
      <c r="J35" s="32" t="s">
        <v>14</v>
      </c>
      <c r="K35" s="33">
        <v>70</v>
      </c>
      <c r="L35" s="31">
        <f>ROUND(E35,2)</f>
        <v>62.26</v>
      </c>
      <c r="M35" s="31" t="s">
        <v>302</v>
      </c>
      <c r="N35" s="31">
        <f t="shared" si="4"/>
        <v>-7.740000000000002</v>
      </c>
      <c r="O35" s="110" t="s">
        <v>312</v>
      </c>
      <c r="P35" s="110"/>
      <c r="Q35" s="110"/>
      <c r="R35" s="110"/>
      <c r="S35" s="110"/>
      <c r="T35" s="110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K35"/>
    </row>
    <row r="36" spans="1:1025" ht="34.5" customHeight="1" x14ac:dyDescent="0.25">
      <c r="A36" s="29" t="s">
        <v>15</v>
      </c>
      <c r="B36" s="34"/>
      <c r="C36" s="29" t="s">
        <v>310</v>
      </c>
      <c r="D36" s="34"/>
      <c r="E36" s="56">
        <f t="shared" si="1"/>
        <v>69.811320754716974</v>
      </c>
      <c r="F36" s="57">
        <f t="shared" si="2"/>
        <v>2.0943396226415092</v>
      </c>
      <c r="G36" s="29">
        <v>85.91</v>
      </c>
      <c r="H36" s="56">
        <f t="shared" si="3"/>
        <v>2.5772999999999997</v>
      </c>
      <c r="I36"/>
      <c r="J36" s="49" t="s">
        <v>15</v>
      </c>
      <c r="K36" s="50">
        <v>65</v>
      </c>
      <c r="L36" s="31">
        <f>ROUND(E36,2)</f>
        <v>69.81</v>
      </c>
      <c r="M36" s="31" t="s">
        <v>76</v>
      </c>
      <c r="N36" s="31">
        <f t="shared" si="4"/>
        <v>4.8100000000000023</v>
      </c>
      <c r="O36" s="106" t="s">
        <v>314</v>
      </c>
      <c r="P36" s="106"/>
      <c r="Q36" s="106"/>
      <c r="R36" s="106"/>
      <c r="S36" s="106"/>
      <c r="T36" s="10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K36"/>
    </row>
    <row r="37" spans="1:1025" ht="19.5" x14ac:dyDescent="0.3">
      <c r="A37" s="100" t="s">
        <v>34</v>
      </c>
      <c r="B37" s="100"/>
      <c r="C37" s="100"/>
      <c r="D37" s="100"/>
      <c r="E37" s="100"/>
      <c r="F37" s="29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5" ht="19.5" x14ac:dyDescent="0.3">
      <c r="A38" s="3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5" ht="37.5" x14ac:dyDescent="0.25">
      <c r="A39" s="37"/>
      <c r="B39" s="38" t="s">
        <v>20</v>
      </c>
      <c r="C39" s="38" t="s">
        <v>21</v>
      </c>
      <c r="D39" s="98" t="s">
        <v>82</v>
      </c>
      <c r="E39" s="37" t="s">
        <v>35</v>
      </c>
      <c r="F39" s="37" t="s">
        <v>36</v>
      </c>
      <c r="G39" s="37" t="s">
        <v>37</v>
      </c>
      <c r="H39" s="37" t="s">
        <v>38</v>
      </c>
      <c r="I39" s="37" t="s">
        <v>39</v>
      </c>
      <c r="J39" s="37" t="s">
        <v>40</v>
      </c>
      <c r="K39" s="37" t="s">
        <v>41</v>
      </c>
      <c r="L39" s="37" t="s">
        <v>42</v>
      </c>
      <c r="M39" s="37" t="s">
        <v>43</v>
      </c>
      <c r="N39" s="37" t="s">
        <v>44</v>
      </c>
      <c r="O39" s="37" t="s">
        <v>45</v>
      </c>
      <c r="P39" s="37" t="s">
        <v>46</v>
      </c>
      <c r="Q39" s="37" t="s">
        <v>47</v>
      </c>
      <c r="R39" s="37" t="s">
        <v>48</v>
      </c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5" ht="19.5" x14ac:dyDescent="0.3">
      <c r="A40" s="25" t="s">
        <v>10</v>
      </c>
      <c r="B40" s="19">
        <v>123</v>
      </c>
      <c r="C40" s="19">
        <v>212</v>
      </c>
      <c r="D40" s="59">
        <f>F32</f>
        <v>1.7405660377358492</v>
      </c>
      <c r="E40" s="39">
        <v>3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>
        <v>2</v>
      </c>
      <c r="Q40" s="39">
        <v>2</v>
      </c>
      <c r="R40" s="39">
        <v>2</v>
      </c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5" ht="19.5" x14ac:dyDescent="0.3">
      <c r="A41" s="25" t="s">
        <v>12</v>
      </c>
      <c r="B41" s="19">
        <v>121</v>
      </c>
      <c r="C41" s="19">
        <v>212</v>
      </c>
      <c r="D41" s="59">
        <f t="shared" ref="D41:D44" si="5">F33</f>
        <v>1.7122641509433962</v>
      </c>
      <c r="E41" s="39"/>
      <c r="F41" s="39"/>
      <c r="G41" s="39"/>
      <c r="H41" s="39"/>
      <c r="I41" s="39">
        <v>3</v>
      </c>
      <c r="J41" s="39"/>
      <c r="K41" s="39"/>
      <c r="L41" s="39"/>
      <c r="M41" s="39">
        <v>3</v>
      </c>
      <c r="N41" s="39"/>
      <c r="O41" s="39"/>
      <c r="P41" s="39"/>
      <c r="Q41" s="39"/>
      <c r="R41" s="39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5" ht="19.5" x14ac:dyDescent="0.3">
      <c r="A42" s="25" t="s">
        <v>13</v>
      </c>
      <c r="B42" s="19">
        <v>183</v>
      </c>
      <c r="C42" s="19">
        <v>212</v>
      </c>
      <c r="D42" s="59">
        <f t="shared" si="5"/>
        <v>2.5896226415094339</v>
      </c>
      <c r="E42" s="39"/>
      <c r="F42" s="39"/>
      <c r="G42" s="39"/>
      <c r="H42" s="39"/>
      <c r="I42" s="39"/>
      <c r="J42" s="39"/>
      <c r="K42" s="39"/>
      <c r="L42" s="39"/>
      <c r="M42" s="39"/>
      <c r="N42" s="39">
        <v>3</v>
      </c>
      <c r="O42" s="39"/>
      <c r="P42" s="39"/>
      <c r="Q42" s="39"/>
      <c r="R42" s="39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5" ht="19.5" x14ac:dyDescent="0.3">
      <c r="A43" s="25" t="s">
        <v>14</v>
      </c>
      <c r="B43" s="19">
        <v>132</v>
      </c>
      <c r="C43" s="19">
        <v>212</v>
      </c>
      <c r="D43" s="59">
        <f t="shared" si="5"/>
        <v>1.8679245283018866</v>
      </c>
      <c r="E43" s="39">
        <v>3</v>
      </c>
      <c r="F43" s="39"/>
      <c r="G43" s="39"/>
      <c r="H43" s="39"/>
      <c r="I43" s="39"/>
      <c r="J43" s="39"/>
      <c r="K43" s="39"/>
      <c r="L43" s="39"/>
      <c r="M43" s="39"/>
      <c r="N43" s="39">
        <v>3</v>
      </c>
      <c r="O43" s="39"/>
      <c r="P43" s="39"/>
      <c r="Q43" s="39"/>
      <c r="R43" s="39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5" ht="19.5" x14ac:dyDescent="0.3">
      <c r="A44" s="25" t="s">
        <v>15</v>
      </c>
      <c r="B44" s="19">
        <v>148</v>
      </c>
      <c r="C44" s="19">
        <v>212</v>
      </c>
      <c r="D44" s="59">
        <f t="shared" si="5"/>
        <v>2.0943396226415092</v>
      </c>
      <c r="E44" s="39"/>
      <c r="F44" s="39">
        <v>3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5" x14ac:dyDescent="0.25">
      <c r="A45" s="101" t="s">
        <v>49</v>
      </c>
      <c r="B45" s="101"/>
      <c r="C45" s="101"/>
      <c r="D45" s="101"/>
      <c r="E45" s="5">
        <f>ROUND(((D40*E40+D43*E43)/((E40+E43)*100))*100,2)</f>
        <v>1.8</v>
      </c>
      <c r="F45" s="5">
        <f>ROUND(((D44*F44)/((F44)*100))*100,2)</f>
        <v>2.09</v>
      </c>
      <c r="G45" s="5"/>
      <c r="H45" s="5"/>
      <c r="I45" s="5">
        <f>ROUND(((D41*I41)/((I41)*100))*100,2)</f>
        <v>1.71</v>
      </c>
      <c r="J45" s="5"/>
      <c r="K45" s="5"/>
      <c r="L45" s="5"/>
      <c r="M45" s="5">
        <f>ROUND(((D41*M41)/((M41)*100))*100,2)</f>
        <v>1.71</v>
      </c>
      <c r="N45" s="5">
        <f>ROUND(((D42*N42+D43*N43)/((N42+N43)*100))*100,2)</f>
        <v>2.23</v>
      </c>
      <c r="O45" s="5"/>
      <c r="P45" s="5">
        <f>ROUND(((D40*P40)/((P40)*100))*100,2)</f>
        <v>1.74</v>
      </c>
      <c r="Q45" s="5">
        <f>ROUND(((D40*Q40)/((Q40)*100))*100,2)</f>
        <v>1.74</v>
      </c>
      <c r="R45" s="5">
        <f>ROUND(((D40*R40)/((R40)*100))*100,2)</f>
        <v>1.74</v>
      </c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5" ht="19.5" x14ac:dyDescent="0.3">
      <c r="A46" s="40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5" ht="19.5" x14ac:dyDescent="0.3">
      <c r="A47" s="40"/>
      <c r="B47" s="35"/>
      <c r="C47" s="35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35"/>
      <c r="R47" s="35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5" ht="19.5" x14ac:dyDescent="0.3">
      <c r="A48" s="100" t="s">
        <v>83</v>
      </c>
      <c r="B48" s="100"/>
      <c r="C48" s="100"/>
      <c r="D48" s="100"/>
      <c r="E48" s="100"/>
      <c r="F48" s="29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8" ht="19.5" x14ac:dyDescent="0.3">
      <c r="A49" s="36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</row>
    <row r="50" spans="1:18" ht="37.5" x14ac:dyDescent="0.25">
      <c r="A50" s="37"/>
      <c r="B50" s="38" t="s">
        <v>20</v>
      </c>
      <c r="C50" s="38" t="s">
        <v>21</v>
      </c>
      <c r="D50" s="98" t="s">
        <v>82</v>
      </c>
      <c r="E50" s="37" t="s">
        <v>35</v>
      </c>
      <c r="F50" s="37" t="s">
        <v>36</v>
      </c>
      <c r="G50" s="37" t="s">
        <v>37</v>
      </c>
      <c r="H50" s="37" t="s">
        <v>38</v>
      </c>
      <c r="I50" s="37" t="s">
        <v>39</v>
      </c>
      <c r="J50" s="37" t="s">
        <v>40</v>
      </c>
      <c r="K50" s="37" t="s">
        <v>41</v>
      </c>
      <c r="L50" s="37" t="s">
        <v>42</v>
      </c>
      <c r="M50" s="37" t="s">
        <v>43</v>
      </c>
      <c r="N50" s="37" t="s">
        <v>44</v>
      </c>
      <c r="O50" s="37" t="s">
        <v>45</v>
      </c>
      <c r="P50" s="37" t="s">
        <v>46</v>
      </c>
      <c r="Q50" s="37" t="s">
        <v>47</v>
      </c>
      <c r="R50" s="37" t="s">
        <v>48</v>
      </c>
    </row>
    <row r="51" spans="1:18" ht="19.5" x14ac:dyDescent="0.3">
      <c r="A51" s="25" t="s">
        <v>10</v>
      </c>
      <c r="B51" s="19">
        <v>123</v>
      </c>
      <c r="C51" s="19">
        <v>212</v>
      </c>
      <c r="D51" s="58">
        <v>2.6475</v>
      </c>
      <c r="E51" s="39">
        <v>3</v>
      </c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>
        <v>2</v>
      </c>
      <c r="Q51" s="39">
        <v>2</v>
      </c>
      <c r="R51" s="39">
        <v>2</v>
      </c>
    </row>
    <row r="52" spans="1:18" ht="19.5" x14ac:dyDescent="0.3">
      <c r="A52" s="25" t="s">
        <v>12</v>
      </c>
      <c r="B52" s="19">
        <v>121</v>
      </c>
      <c r="C52" s="19">
        <v>212</v>
      </c>
      <c r="D52" s="58">
        <v>2.5772999999999997</v>
      </c>
      <c r="E52" s="39"/>
      <c r="F52" s="39"/>
      <c r="G52" s="39"/>
      <c r="H52" s="39"/>
      <c r="I52" s="39">
        <v>3</v>
      </c>
      <c r="J52" s="39"/>
      <c r="K52" s="39"/>
      <c r="L52" s="39"/>
      <c r="M52" s="39">
        <v>3</v>
      </c>
      <c r="N52" s="39"/>
      <c r="O52" s="39"/>
      <c r="P52" s="39"/>
      <c r="Q52" s="39"/>
      <c r="R52" s="39"/>
    </row>
    <row r="53" spans="1:18" ht="19.5" x14ac:dyDescent="0.3">
      <c r="A53" s="25" t="s">
        <v>13</v>
      </c>
      <c r="B53" s="19">
        <v>183</v>
      </c>
      <c r="C53" s="19">
        <v>212</v>
      </c>
      <c r="D53" s="58">
        <v>2.6073</v>
      </c>
      <c r="E53" s="39"/>
      <c r="F53" s="39"/>
      <c r="G53" s="39"/>
      <c r="H53" s="39"/>
      <c r="I53" s="39"/>
      <c r="J53" s="39"/>
      <c r="K53" s="39"/>
      <c r="L53" s="39"/>
      <c r="M53" s="39"/>
      <c r="N53" s="39">
        <v>3</v>
      </c>
      <c r="O53" s="39"/>
      <c r="P53" s="39"/>
      <c r="Q53" s="39"/>
      <c r="R53" s="39"/>
    </row>
    <row r="54" spans="1:18" ht="19.5" x14ac:dyDescent="0.3">
      <c r="A54" s="25" t="s">
        <v>14</v>
      </c>
      <c r="B54" s="19">
        <v>132</v>
      </c>
      <c r="C54" s="19">
        <v>212</v>
      </c>
      <c r="D54" s="58">
        <v>2.4876</v>
      </c>
      <c r="E54" s="39">
        <v>3</v>
      </c>
      <c r="F54" s="39"/>
      <c r="G54" s="39"/>
      <c r="H54" s="39"/>
      <c r="I54" s="39"/>
      <c r="J54" s="39"/>
      <c r="K54" s="39"/>
      <c r="L54" s="39"/>
      <c r="M54" s="39"/>
      <c r="N54" s="39">
        <v>3</v>
      </c>
      <c r="O54" s="39"/>
      <c r="P54" s="39"/>
      <c r="Q54" s="39"/>
      <c r="R54" s="39"/>
    </row>
    <row r="55" spans="1:18" ht="19.5" x14ac:dyDescent="0.3">
      <c r="A55" s="25" t="s">
        <v>15</v>
      </c>
      <c r="B55" s="19">
        <v>148</v>
      </c>
      <c r="C55" s="19">
        <v>212</v>
      </c>
      <c r="D55" s="58">
        <v>2.5772999999999997</v>
      </c>
      <c r="E55" s="39"/>
      <c r="F55" s="39">
        <v>3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18" x14ac:dyDescent="0.25">
      <c r="A56" s="101" t="s">
        <v>49</v>
      </c>
      <c r="B56" s="101"/>
      <c r="C56" s="101"/>
      <c r="D56" s="101"/>
      <c r="E56" s="5">
        <f>ROUND(((D51*E51+D54*E54)/((E51+E54)*100))*100,2)</f>
        <v>2.57</v>
      </c>
      <c r="F56" s="5">
        <f>ROUND(((D55*F55)/((F55)*100))*100,2)</f>
        <v>2.58</v>
      </c>
      <c r="G56" s="5"/>
      <c r="H56" s="5"/>
      <c r="I56" s="5">
        <f>ROUND(((D52*I52)/((I52)*100))*100,2)</f>
        <v>2.58</v>
      </c>
      <c r="J56" s="5"/>
      <c r="K56" s="5"/>
      <c r="L56" s="5"/>
      <c r="M56" s="5">
        <f>ROUND(((D52*M52)/((M52)*100))*100,2)</f>
        <v>2.58</v>
      </c>
      <c r="N56" s="5">
        <f>ROUND(((D53*N53+D54*N54)/((N53+N54)*100))*100,2)</f>
        <v>2.5499999999999998</v>
      </c>
      <c r="O56" s="5"/>
      <c r="P56" s="5">
        <f>ROUND(((D51*P51)/((P51)*100))*100,2)</f>
        <v>2.65</v>
      </c>
      <c r="Q56" s="5">
        <f>ROUND(((D51*Q51)/((Q51)*100))*100,2)</f>
        <v>2.65</v>
      </c>
      <c r="R56" s="5">
        <f>ROUND(((D51*R51)/((R51)*100))*100,2)</f>
        <v>2.65</v>
      </c>
    </row>
    <row r="58" spans="1:18" ht="68.25" customHeight="1" x14ac:dyDescent="0.25">
      <c r="B58" s="102" t="s">
        <v>84</v>
      </c>
      <c r="C58" s="103"/>
      <c r="E58" s="104" t="s">
        <v>85</v>
      </c>
      <c r="F58" s="105"/>
    </row>
    <row r="59" spans="1:18" x14ac:dyDescent="0.25">
      <c r="B59" s="34" t="s">
        <v>35</v>
      </c>
      <c r="C59" s="34">
        <f>E45</f>
        <v>1.8</v>
      </c>
      <c r="E59" s="34" t="s">
        <v>35</v>
      </c>
      <c r="F59" s="34">
        <v>2.57</v>
      </c>
    </row>
    <row r="60" spans="1:18" x14ac:dyDescent="0.25">
      <c r="B60" s="34" t="s">
        <v>36</v>
      </c>
      <c r="C60" s="34">
        <f>F45</f>
        <v>2.09</v>
      </c>
      <c r="E60" s="34" t="s">
        <v>36</v>
      </c>
      <c r="F60" s="34">
        <v>2.58</v>
      </c>
    </row>
    <row r="61" spans="1:18" x14ac:dyDescent="0.25">
      <c r="B61" s="34" t="s">
        <v>39</v>
      </c>
      <c r="C61" s="34">
        <f>I45</f>
        <v>1.71</v>
      </c>
      <c r="E61" s="34" t="s">
        <v>39</v>
      </c>
      <c r="F61" s="34">
        <v>2.58</v>
      </c>
    </row>
    <row r="62" spans="1:18" x14ac:dyDescent="0.25">
      <c r="B62" s="34" t="s">
        <v>43</v>
      </c>
      <c r="C62" s="34">
        <f>M45</f>
        <v>1.71</v>
      </c>
      <c r="E62" s="34" t="s">
        <v>43</v>
      </c>
      <c r="F62" s="34">
        <v>2.58</v>
      </c>
    </row>
    <row r="63" spans="1:18" x14ac:dyDescent="0.25">
      <c r="B63" s="34" t="s">
        <v>44</v>
      </c>
      <c r="C63" s="34">
        <f>N45</f>
        <v>2.23</v>
      </c>
      <c r="E63" s="34" t="s">
        <v>44</v>
      </c>
      <c r="F63" s="34">
        <v>2.5499999999999998</v>
      </c>
    </row>
    <row r="64" spans="1:18" x14ac:dyDescent="0.25">
      <c r="B64" s="34" t="s">
        <v>46</v>
      </c>
      <c r="C64" s="34">
        <f>P45</f>
        <v>1.74</v>
      </c>
      <c r="E64" s="34" t="s">
        <v>46</v>
      </c>
      <c r="F64" s="34">
        <v>2.65</v>
      </c>
    </row>
    <row r="65" spans="2:6" x14ac:dyDescent="0.25">
      <c r="B65" s="34" t="s">
        <v>47</v>
      </c>
      <c r="C65" s="34">
        <f>Q45</f>
        <v>1.74</v>
      </c>
      <c r="E65" s="34" t="s">
        <v>47</v>
      </c>
      <c r="F65" s="34">
        <v>2.65</v>
      </c>
    </row>
    <row r="66" spans="2:6" x14ac:dyDescent="0.25">
      <c r="B66" s="34" t="s">
        <v>48</v>
      </c>
      <c r="C66" s="34">
        <f>R45</f>
        <v>1.74</v>
      </c>
      <c r="E66" s="34" t="s">
        <v>48</v>
      </c>
      <c r="F66" s="34">
        <v>2.65</v>
      </c>
    </row>
  </sheetData>
  <mergeCells count="48">
    <mergeCell ref="E13:N13"/>
    <mergeCell ref="G18:G21"/>
    <mergeCell ref="D10:O10"/>
    <mergeCell ref="D9:O9"/>
    <mergeCell ref="O36:T36"/>
    <mergeCell ref="E11:N11"/>
    <mergeCell ref="E12:N12"/>
    <mergeCell ref="E14:N14"/>
    <mergeCell ref="E15:N15"/>
    <mergeCell ref="J29:T29"/>
    <mergeCell ref="J30:J31"/>
    <mergeCell ref="K30:K31"/>
    <mergeCell ref="L30:L31"/>
    <mergeCell ref="M30:M31"/>
    <mergeCell ref="N30:N31"/>
    <mergeCell ref="O30:T31"/>
    <mergeCell ref="A1:S1"/>
    <mergeCell ref="A2:S2"/>
    <mergeCell ref="A3:S3"/>
    <mergeCell ref="A4:S4"/>
    <mergeCell ref="A5:S5"/>
    <mergeCell ref="A6:F6"/>
    <mergeCell ref="G6:S6"/>
    <mergeCell ref="A7:F7"/>
    <mergeCell ref="G7:K7"/>
    <mergeCell ref="L7:S7"/>
    <mergeCell ref="A27:K27"/>
    <mergeCell ref="A17:A21"/>
    <mergeCell ref="B17:C17"/>
    <mergeCell ref="D17:E17"/>
    <mergeCell ref="F17:G17"/>
    <mergeCell ref="H17:H19"/>
    <mergeCell ref="I17:I19"/>
    <mergeCell ref="B18:B21"/>
    <mergeCell ref="C18:C21"/>
    <mergeCell ref="D18:D21"/>
    <mergeCell ref="E18:E21"/>
    <mergeCell ref="F18:F21"/>
    <mergeCell ref="O32:T32"/>
    <mergeCell ref="O33:T33"/>
    <mergeCell ref="O34:T34"/>
    <mergeCell ref="O35:T35"/>
    <mergeCell ref="A37:E37"/>
    <mergeCell ref="A48:E48"/>
    <mergeCell ref="A56:D56"/>
    <mergeCell ref="B58:C58"/>
    <mergeCell ref="E58:F58"/>
    <mergeCell ref="A45:D45"/>
  </mergeCells>
  <printOptions horizontalCentered="1"/>
  <pageMargins left="0.25" right="0.25" top="0.25" bottom="0.25" header="0.51180555555555496" footer="0.51180555555555496"/>
  <pageSetup firstPageNumber="0" orientation="portrait" verticalDpi="90" r:id="rId1"/>
  <rowBreaks count="2" manualBreakCount="2">
    <brk id="28" max="16383" man="1"/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opLeftCell="A4" zoomScale="70" zoomScaleNormal="70" workbookViewId="0">
      <pane ySplit="1" topLeftCell="A213" activePane="bottomLeft" state="frozen"/>
      <selection activeCell="A4" sqref="A4"/>
      <selection pane="bottomLeft" activeCell="G226" sqref="G226"/>
    </sheetView>
  </sheetViews>
  <sheetFormatPr defaultColWidth="8.85546875" defaultRowHeight="12.75" x14ac:dyDescent="0.2"/>
  <cols>
    <col min="1" max="1" width="22.28515625" customWidth="1"/>
    <col min="2" max="3" width="10.42578125"/>
    <col min="4" max="4" width="12.42578125" customWidth="1"/>
    <col min="5" max="5" width="8.42578125"/>
    <col min="6" max="6" width="11.28515625" customWidth="1"/>
    <col min="7" max="11" width="8.42578125"/>
    <col min="12" max="12" width="16.7109375" customWidth="1"/>
    <col min="13" max="1007" width="8.42578125"/>
  </cols>
  <sheetData>
    <row r="1" spans="1:14" ht="13.5" customHeight="1" x14ac:dyDescent="0.2"/>
    <row r="2" spans="1:14" ht="21" x14ac:dyDescent="0.35">
      <c r="A2" s="62"/>
      <c r="B2" s="125" t="s">
        <v>71</v>
      </c>
      <c r="C2" s="125"/>
      <c r="D2" s="125"/>
      <c r="E2" s="125"/>
      <c r="F2" s="125"/>
      <c r="G2" s="125"/>
      <c r="H2" s="125"/>
      <c r="I2" s="125"/>
      <c r="J2" s="125"/>
      <c r="K2" s="125"/>
      <c r="L2" s="62"/>
      <c r="M2" s="62"/>
    </row>
    <row r="3" spans="1:14" ht="32.25" customHeight="1" x14ac:dyDescent="0.3">
      <c r="A3" s="62"/>
      <c r="B3" s="63" t="s">
        <v>50</v>
      </c>
      <c r="C3" s="64"/>
      <c r="D3" s="63" t="s">
        <v>51</v>
      </c>
      <c r="E3" s="64"/>
      <c r="F3" s="65" t="s">
        <v>66</v>
      </c>
      <c r="G3" s="64"/>
      <c r="H3" s="65" t="s">
        <v>52</v>
      </c>
      <c r="I3" s="64"/>
      <c r="J3" s="63" t="s">
        <v>68</v>
      </c>
      <c r="K3" s="66"/>
      <c r="L3" s="62"/>
      <c r="M3" s="62"/>
    </row>
    <row r="4" spans="1:14" ht="182.25" x14ac:dyDescent="0.3">
      <c r="A4" s="62"/>
      <c r="B4" s="67" t="s">
        <v>70</v>
      </c>
      <c r="C4" s="68" t="s">
        <v>10</v>
      </c>
      <c r="D4" s="67" t="s">
        <v>65</v>
      </c>
      <c r="E4" s="68" t="s">
        <v>12</v>
      </c>
      <c r="F4" s="67" t="s">
        <v>67</v>
      </c>
      <c r="G4" s="68" t="s">
        <v>14</v>
      </c>
      <c r="H4" s="69" t="s">
        <v>69</v>
      </c>
      <c r="I4" s="68" t="s">
        <v>13</v>
      </c>
      <c r="J4" s="67" t="s">
        <v>53</v>
      </c>
      <c r="K4" s="68" t="s">
        <v>15</v>
      </c>
      <c r="L4" s="70" t="s">
        <v>26</v>
      </c>
      <c r="M4" s="62"/>
    </row>
    <row r="5" spans="1:14" ht="21" x14ac:dyDescent="0.35">
      <c r="A5" s="71" t="s">
        <v>87</v>
      </c>
      <c r="B5" s="66">
        <v>10</v>
      </c>
      <c r="C5" s="72">
        <f>B5</f>
        <v>10</v>
      </c>
      <c r="D5" s="66">
        <v>10</v>
      </c>
      <c r="E5" s="72">
        <f>D5</f>
        <v>10</v>
      </c>
      <c r="F5" s="73">
        <v>10</v>
      </c>
      <c r="G5" s="74">
        <f>F5</f>
        <v>10</v>
      </c>
      <c r="H5" s="73">
        <v>15</v>
      </c>
      <c r="I5" s="74">
        <f>H5</f>
        <v>15</v>
      </c>
      <c r="J5" s="66">
        <v>3</v>
      </c>
      <c r="K5" s="72">
        <f>J5</f>
        <v>3</v>
      </c>
      <c r="L5" s="75">
        <f>K5+I5+G5+E5+C5</f>
        <v>48</v>
      </c>
      <c r="M5" s="76">
        <v>1</v>
      </c>
      <c r="N5" s="52"/>
    </row>
    <row r="6" spans="1:14" ht="21" x14ac:dyDescent="0.35">
      <c r="A6" s="71" t="s">
        <v>88</v>
      </c>
      <c r="B6" s="66">
        <v>8</v>
      </c>
      <c r="C6" s="72">
        <f t="shared" ref="C6:C69" si="0">B6</f>
        <v>8</v>
      </c>
      <c r="D6" s="66">
        <v>8</v>
      </c>
      <c r="E6" s="72">
        <f t="shared" ref="E6:E69" si="1">D6</f>
        <v>8</v>
      </c>
      <c r="F6" s="73">
        <v>7</v>
      </c>
      <c r="G6" s="74">
        <f t="shared" ref="G6:G69" si="2">F6</f>
        <v>7</v>
      </c>
      <c r="H6" s="73">
        <v>15</v>
      </c>
      <c r="I6" s="74">
        <f t="shared" ref="I6:I69" si="3">H6</f>
        <v>15</v>
      </c>
      <c r="J6" s="66">
        <v>5</v>
      </c>
      <c r="K6" s="72">
        <v>5</v>
      </c>
      <c r="L6" s="75">
        <f t="shared" ref="L6:L69" si="4">K6+I6+G6+E6+C6</f>
        <v>43</v>
      </c>
      <c r="M6" s="76">
        <v>2</v>
      </c>
      <c r="N6" s="52"/>
    </row>
    <row r="7" spans="1:14" ht="21" x14ac:dyDescent="0.35">
      <c r="A7" s="71" t="s">
        <v>89</v>
      </c>
      <c r="B7" s="66">
        <v>7</v>
      </c>
      <c r="C7" s="72">
        <f t="shared" si="0"/>
        <v>7</v>
      </c>
      <c r="D7" s="66">
        <v>8</v>
      </c>
      <c r="E7" s="72">
        <f t="shared" si="1"/>
        <v>8</v>
      </c>
      <c r="F7" s="73">
        <v>8</v>
      </c>
      <c r="G7" s="74">
        <f t="shared" si="2"/>
        <v>8</v>
      </c>
      <c r="H7" s="73">
        <v>14</v>
      </c>
      <c r="I7" s="74">
        <f t="shared" si="3"/>
        <v>14</v>
      </c>
      <c r="J7" s="66">
        <v>3</v>
      </c>
      <c r="K7" s="72">
        <f t="shared" ref="K7:K70" si="5">J7</f>
        <v>3</v>
      </c>
      <c r="L7" s="75">
        <f t="shared" si="4"/>
        <v>40</v>
      </c>
      <c r="M7" s="76">
        <v>3</v>
      </c>
      <c r="N7" s="52"/>
    </row>
    <row r="8" spans="1:14" ht="21" x14ac:dyDescent="0.35">
      <c r="A8" s="71" t="s">
        <v>90</v>
      </c>
      <c r="B8" s="66">
        <v>8</v>
      </c>
      <c r="C8" s="72">
        <f t="shared" si="0"/>
        <v>8</v>
      </c>
      <c r="D8" s="66">
        <v>8</v>
      </c>
      <c r="E8" s="72">
        <f t="shared" si="1"/>
        <v>8</v>
      </c>
      <c r="F8" s="73">
        <v>7</v>
      </c>
      <c r="G8" s="74">
        <f t="shared" si="2"/>
        <v>7</v>
      </c>
      <c r="H8" s="73">
        <v>14</v>
      </c>
      <c r="I8" s="74">
        <f t="shared" si="3"/>
        <v>14</v>
      </c>
      <c r="J8" s="66">
        <v>3</v>
      </c>
      <c r="K8" s="72">
        <f t="shared" si="5"/>
        <v>3</v>
      </c>
      <c r="L8" s="75">
        <f t="shared" si="4"/>
        <v>40</v>
      </c>
      <c r="M8" s="76">
        <v>4</v>
      </c>
      <c r="N8" s="52"/>
    </row>
    <row r="9" spans="1:14" ht="21" x14ac:dyDescent="0.35">
      <c r="A9" s="71" t="s">
        <v>91</v>
      </c>
      <c r="B9" s="66">
        <v>8</v>
      </c>
      <c r="C9" s="72">
        <f t="shared" si="0"/>
        <v>8</v>
      </c>
      <c r="D9" s="66">
        <v>9</v>
      </c>
      <c r="E9" s="72">
        <f t="shared" si="1"/>
        <v>9</v>
      </c>
      <c r="F9" s="73">
        <v>9</v>
      </c>
      <c r="G9" s="74">
        <f t="shared" si="2"/>
        <v>9</v>
      </c>
      <c r="H9" s="73">
        <v>15</v>
      </c>
      <c r="I9" s="74">
        <f t="shared" si="3"/>
        <v>15</v>
      </c>
      <c r="J9" s="66">
        <v>4</v>
      </c>
      <c r="K9" s="72">
        <f t="shared" si="5"/>
        <v>4</v>
      </c>
      <c r="L9" s="75">
        <f t="shared" si="4"/>
        <v>45</v>
      </c>
      <c r="M9" s="76">
        <v>5</v>
      </c>
      <c r="N9" s="52"/>
    </row>
    <row r="10" spans="1:14" ht="21" x14ac:dyDescent="0.35">
      <c r="A10" s="71" t="s">
        <v>92</v>
      </c>
      <c r="B10" s="66">
        <v>8</v>
      </c>
      <c r="C10" s="72">
        <f t="shared" si="0"/>
        <v>8</v>
      </c>
      <c r="D10" s="66">
        <v>8</v>
      </c>
      <c r="E10" s="72">
        <f t="shared" si="1"/>
        <v>8</v>
      </c>
      <c r="F10" s="73">
        <v>7</v>
      </c>
      <c r="G10" s="74">
        <f t="shared" si="2"/>
        <v>7</v>
      </c>
      <c r="H10" s="73">
        <v>15</v>
      </c>
      <c r="I10" s="74">
        <f t="shared" si="3"/>
        <v>15</v>
      </c>
      <c r="J10" s="66">
        <v>4</v>
      </c>
      <c r="K10" s="72">
        <f t="shared" si="5"/>
        <v>4</v>
      </c>
      <c r="L10" s="75">
        <f t="shared" si="4"/>
        <v>42</v>
      </c>
      <c r="M10" s="76">
        <v>6</v>
      </c>
      <c r="N10" s="52"/>
    </row>
    <row r="11" spans="1:14" ht="21" x14ac:dyDescent="0.35">
      <c r="A11" s="71" t="s">
        <v>93</v>
      </c>
      <c r="B11" s="66">
        <v>8</v>
      </c>
      <c r="C11" s="72">
        <f t="shared" si="0"/>
        <v>8</v>
      </c>
      <c r="D11" s="66">
        <v>8</v>
      </c>
      <c r="E11" s="72">
        <f t="shared" si="1"/>
        <v>8</v>
      </c>
      <c r="F11" s="73">
        <v>8</v>
      </c>
      <c r="G11" s="74">
        <f t="shared" si="2"/>
        <v>8</v>
      </c>
      <c r="H11" s="73">
        <v>15</v>
      </c>
      <c r="I11" s="74">
        <f t="shared" si="3"/>
        <v>15</v>
      </c>
      <c r="J11" s="66">
        <v>5</v>
      </c>
      <c r="K11" s="72">
        <f t="shared" si="5"/>
        <v>5</v>
      </c>
      <c r="L11" s="75">
        <f t="shared" si="4"/>
        <v>44</v>
      </c>
      <c r="M11" s="76">
        <v>7</v>
      </c>
      <c r="N11" s="52"/>
    </row>
    <row r="12" spans="1:14" ht="21" x14ac:dyDescent="0.35">
      <c r="A12" s="71" t="s">
        <v>94</v>
      </c>
      <c r="B12" s="66">
        <v>9</v>
      </c>
      <c r="C12" s="72">
        <f t="shared" si="0"/>
        <v>9</v>
      </c>
      <c r="D12" s="66">
        <v>10</v>
      </c>
      <c r="E12" s="72">
        <f t="shared" si="1"/>
        <v>10</v>
      </c>
      <c r="F12" s="73">
        <v>6</v>
      </c>
      <c r="G12" s="74">
        <f t="shared" si="2"/>
        <v>6</v>
      </c>
      <c r="H12" s="73">
        <v>15</v>
      </c>
      <c r="I12" s="74">
        <f t="shared" si="3"/>
        <v>15</v>
      </c>
      <c r="J12" s="66">
        <v>5</v>
      </c>
      <c r="K12" s="72">
        <f t="shared" si="5"/>
        <v>5</v>
      </c>
      <c r="L12" s="75">
        <f t="shared" si="4"/>
        <v>45</v>
      </c>
      <c r="M12" s="76">
        <v>8</v>
      </c>
      <c r="N12" s="52"/>
    </row>
    <row r="13" spans="1:14" ht="21" x14ac:dyDescent="0.35">
      <c r="A13" s="71" t="s">
        <v>95</v>
      </c>
      <c r="B13" s="66">
        <v>8</v>
      </c>
      <c r="C13" s="72">
        <f t="shared" si="0"/>
        <v>8</v>
      </c>
      <c r="D13" s="66">
        <v>9</v>
      </c>
      <c r="E13" s="72">
        <f t="shared" si="1"/>
        <v>9</v>
      </c>
      <c r="F13" s="73">
        <v>8</v>
      </c>
      <c r="G13" s="74">
        <f t="shared" si="2"/>
        <v>8</v>
      </c>
      <c r="H13" s="73">
        <v>15</v>
      </c>
      <c r="I13" s="74">
        <f t="shared" si="3"/>
        <v>15</v>
      </c>
      <c r="J13" s="66">
        <v>5</v>
      </c>
      <c r="K13" s="72">
        <f t="shared" si="5"/>
        <v>5</v>
      </c>
      <c r="L13" s="75">
        <f t="shared" si="4"/>
        <v>45</v>
      </c>
      <c r="M13" s="76">
        <v>9</v>
      </c>
      <c r="N13" s="52"/>
    </row>
    <row r="14" spans="1:14" ht="21" x14ac:dyDescent="0.35">
      <c r="A14" s="71" t="s">
        <v>96</v>
      </c>
      <c r="B14" s="66">
        <v>10</v>
      </c>
      <c r="C14" s="72">
        <v>10</v>
      </c>
      <c r="D14" s="66">
        <v>10</v>
      </c>
      <c r="E14" s="72">
        <f t="shared" si="1"/>
        <v>10</v>
      </c>
      <c r="F14" s="73">
        <v>8</v>
      </c>
      <c r="G14" s="74">
        <f t="shared" si="2"/>
        <v>8</v>
      </c>
      <c r="H14" s="73">
        <v>15</v>
      </c>
      <c r="I14" s="74">
        <f t="shared" si="3"/>
        <v>15</v>
      </c>
      <c r="J14" s="66">
        <v>5</v>
      </c>
      <c r="K14" s="72">
        <f t="shared" si="5"/>
        <v>5</v>
      </c>
      <c r="L14" s="75">
        <f t="shared" si="4"/>
        <v>48</v>
      </c>
      <c r="M14" s="76">
        <v>10</v>
      </c>
      <c r="N14" s="52"/>
    </row>
    <row r="15" spans="1:14" ht="21" x14ac:dyDescent="0.35">
      <c r="A15" s="71" t="s">
        <v>97</v>
      </c>
      <c r="B15" s="66">
        <v>9</v>
      </c>
      <c r="C15" s="72">
        <f t="shared" si="0"/>
        <v>9</v>
      </c>
      <c r="D15" s="66">
        <v>9</v>
      </c>
      <c r="E15" s="72">
        <f t="shared" si="1"/>
        <v>9</v>
      </c>
      <c r="F15" s="73">
        <v>7</v>
      </c>
      <c r="G15" s="74">
        <f t="shared" si="2"/>
        <v>7</v>
      </c>
      <c r="H15" s="73">
        <v>15</v>
      </c>
      <c r="I15" s="74">
        <f t="shared" si="3"/>
        <v>15</v>
      </c>
      <c r="J15" s="66">
        <v>5</v>
      </c>
      <c r="K15" s="72">
        <f t="shared" si="5"/>
        <v>5</v>
      </c>
      <c r="L15" s="75">
        <f t="shared" si="4"/>
        <v>45</v>
      </c>
      <c r="M15" s="76">
        <v>11</v>
      </c>
      <c r="N15" s="52"/>
    </row>
    <row r="16" spans="1:14" ht="21" x14ac:dyDescent="0.35">
      <c r="A16" s="71" t="s">
        <v>98</v>
      </c>
      <c r="B16" s="66">
        <v>9</v>
      </c>
      <c r="C16" s="72">
        <f t="shared" si="0"/>
        <v>9</v>
      </c>
      <c r="D16" s="66">
        <v>8</v>
      </c>
      <c r="E16" s="72">
        <f t="shared" si="1"/>
        <v>8</v>
      </c>
      <c r="F16" s="73">
        <v>8</v>
      </c>
      <c r="G16" s="74">
        <f t="shared" si="2"/>
        <v>8</v>
      </c>
      <c r="H16" s="73">
        <v>15</v>
      </c>
      <c r="I16" s="74">
        <f t="shared" si="3"/>
        <v>15</v>
      </c>
      <c r="J16" s="66">
        <v>5</v>
      </c>
      <c r="K16" s="72">
        <f t="shared" si="5"/>
        <v>5</v>
      </c>
      <c r="L16" s="75">
        <f t="shared" si="4"/>
        <v>45</v>
      </c>
      <c r="M16" s="76">
        <v>12</v>
      </c>
      <c r="N16" s="52"/>
    </row>
    <row r="17" spans="1:14" ht="21" x14ac:dyDescent="0.35">
      <c r="A17" s="71" t="s">
        <v>99</v>
      </c>
      <c r="B17" s="66">
        <v>9</v>
      </c>
      <c r="C17" s="72">
        <f t="shared" si="0"/>
        <v>9</v>
      </c>
      <c r="D17" s="66">
        <v>8</v>
      </c>
      <c r="E17" s="72">
        <f t="shared" si="1"/>
        <v>8</v>
      </c>
      <c r="F17" s="73">
        <v>8</v>
      </c>
      <c r="G17" s="74">
        <f t="shared" si="2"/>
        <v>8</v>
      </c>
      <c r="H17" s="73">
        <v>15</v>
      </c>
      <c r="I17" s="74">
        <f t="shared" si="3"/>
        <v>15</v>
      </c>
      <c r="J17" s="66">
        <v>5</v>
      </c>
      <c r="K17" s="72">
        <f t="shared" si="5"/>
        <v>5</v>
      </c>
      <c r="L17" s="75">
        <f t="shared" si="4"/>
        <v>45</v>
      </c>
      <c r="M17" s="76">
        <v>13</v>
      </c>
      <c r="N17" s="52"/>
    </row>
    <row r="18" spans="1:14" ht="21" x14ac:dyDescent="0.35">
      <c r="A18" s="71" t="s">
        <v>100</v>
      </c>
      <c r="B18" s="66">
        <v>9</v>
      </c>
      <c r="C18" s="72">
        <f t="shared" si="0"/>
        <v>9</v>
      </c>
      <c r="D18" s="66">
        <v>9</v>
      </c>
      <c r="E18" s="72">
        <f t="shared" si="1"/>
        <v>9</v>
      </c>
      <c r="F18" s="73">
        <v>8</v>
      </c>
      <c r="G18" s="74">
        <f t="shared" si="2"/>
        <v>8</v>
      </c>
      <c r="H18" s="73">
        <v>15</v>
      </c>
      <c r="I18" s="74">
        <f t="shared" si="3"/>
        <v>15</v>
      </c>
      <c r="J18" s="66">
        <v>5</v>
      </c>
      <c r="K18" s="72">
        <f t="shared" si="5"/>
        <v>5</v>
      </c>
      <c r="L18" s="75">
        <f t="shared" si="4"/>
        <v>46</v>
      </c>
      <c r="M18" s="76">
        <v>14</v>
      </c>
      <c r="N18" s="52"/>
    </row>
    <row r="19" spans="1:14" ht="21" x14ac:dyDescent="0.35">
      <c r="A19" s="71" t="s">
        <v>101</v>
      </c>
      <c r="B19" s="66">
        <v>10</v>
      </c>
      <c r="C19" s="72">
        <f t="shared" si="0"/>
        <v>10</v>
      </c>
      <c r="D19" s="66">
        <v>10</v>
      </c>
      <c r="E19" s="72">
        <f t="shared" si="1"/>
        <v>10</v>
      </c>
      <c r="F19" s="73">
        <v>7</v>
      </c>
      <c r="G19" s="74">
        <f t="shared" si="2"/>
        <v>7</v>
      </c>
      <c r="H19" s="73">
        <v>15</v>
      </c>
      <c r="I19" s="74">
        <f t="shared" si="3"/>
        <v>15</v>
      </c>
      <c r="J19" s="66">
        <v>5</v>
      </c>
      <c r="K19" s="72">
        <f t="shared" si="5"/>
        <v>5</v>
      </c>
      <c r="L19" s="75">
        <f t="shared" si="4"/>
        <v>47</v>
      </c>
      <c r="M19" s="76">
        <v>15</v>
      </c>
      <c r="N19" s="52"/>
    </row>
    <row r="20" spans="1:14" ht="21" x14ac:dyDescent="0.35">
      <c r="A20" s="71" t="s">
        <v>102</v>
      </c>
      <c r="B20" s="66">
        <v>8</v>
      </c>
      <c r="C20" s="72">
        <f t="shared" si="0"/>
        <v>8</v>
      </c>
      <c r="D20" s="66">
        <v>8</v>
      </c>
      <c r="E20" s="72">
        <f t="shared" si="1"/>
        <v>8</v>
      </c>
      <c r="F20" s="73">
        <v>6</v>
      </c>
      <c r="G20" s="74">
        <f t="shared" si="2"/>
        <v>6</v>
      </c>
      <c r="H20" s="73">
        <v>14</v>
      </c>
      <c r="I20" s="74">
        <f t="shared" si="3"/>
        <v>14</v>
      </c>
      <c r="J20" s="66">
        <v>3</v>
      </c>
      <c r="K20" s="72">
        <f t="shared" si="5"/>
        <v>3</v>
      </c>
      <c r="L20" s="75">
        <f t="shared" si="4"/>
        <v>39</v>
      </c>
      <c r="M20" s="76">
        <v>16</v>
      </c>
      <c r="N20" s="52"/>
    </row>
    <row r="21" spans="1:14" ht="21" x14ac:dyDescent="0.35">
      <c r="A21" s="71" t="s">
        <v>103</v>
      </c>
      <c r="B21" s="66">
        <v>8</v>
      </c>
      <c r="C21" s="72">
        <f t="shared" si="0"/>
        <v>8</v>
      </c>
      <c r="D21" s="66">
        <v>9</v>
      </c>
      <c r="E21" s="72">
        <f t="shared" si="1"/>
        <v>9</v>
      </c>
      <c r="F21" s="73">
        <v>9</v>
      </c>
      <c r="G21" s="74">
        <f t="shared" si="2"/>
        <v>9</v>
      </c>
      <c r="H21" s="73">
        <v>15</v>
      </c>
      <c r="I21" s="74">
        <f t="shared" si="3"/>
        <v>15</v>
      </c>
      <c r="J21" s="66">
        <v>4</v>
      </c>
      <c r="K21" s="72">
        <f t="shared" si="5"/>
        <v>4</v>
      </c>
      <c r="L21" s="75">
        <f t="shared" si="4"/>
        <v>45</v>
      </c>
      <c r="M21" s="76">
        <v>17</v>
      </c>
      <c r="N21" s="52"/>
    </row>
    <row r="22" spans="1:14" ht="21" x14ac:dyDescent="0.35">
      <c r="A22" s="71" t="s">
        <v>104</v>
      </c>
      <c r="B22" s="66">
        <v>10</v>
      </c>
      <c r="C22" s="72">
        <f t="shared" si="0"/>
        <v>10</v>
      </c>
      <c r="D22" s="66">
        <v>9</v>
      </c>
      <c r="E22" s="72">
        <f t="shared" si="1"/>
        <v>9</v>
      </c>
      <c r="F22" s="73">
        <v>7</v>
      </c>
      <c r="G22" s="74">
        <f t="shared" si="2"/>
        <v>7</v>
      </c>
      <c r="H22" s="73">
        <v>15</v>
      </c>
      <c r="I22" s="74">
        <f t="shared" si="3"/>
        <v>15</v>
      </c>
      <c r="J22" s="66">
        <v>5</v>
      </c>
      <c r="K22" s="72">
        <f t="shared" si="5"/>
        <v>5</v>
      </c>
      <c r="L22" s="75">
        <f t="shared" si="4"/>
        <v>46</v>
      </c>
      <c r="M22" s="76">
        <v>18</v>
      </c>
      <c r="N22" s="52"/>
    </row>
    <row r="23" spans="1:14" ht="21" x14ac:dyDescent="0.35">
      <c r="A23" s="71" t="s">
        <v>105</v>
      </c>
      <c r="B23" s="66">
        <v>7</v>
      </c>
      <c r="C23" s="72">
        <f t="shared" si="0"/>
        <v>7</v>
      </c>
      <c r="D23" s="66">
        <v>8</v>
      </c>
      <c r="E23" s="72">
        <f t="shared" si="1"/>
        <v>8</v>
      </c>
      <c r="F23" s="73">
        <v>7</v>
      </c>
      <c r="G23" s="74">
        <f t="shared" si="2"/>
        <v>7</v>
      </c>
      <c r="H23" s="73">
        <v>14</v>
      </c>
      <c r="I23" s="74">
        <f t="shared" si="3"/>
        <v>14</v>
      </c>
      <c r="J23" s="66">
        <v>2</v>
      </c>
      <c r="K23" s="72">
        <f t="shared" si="5"/>
        <v>2</v>
      </c>
      <c r="L23" s="75">
        <f t="shared" si="4"/>
        <v>38</v>
      </c>
      <c r="M23" s="76">
        <v>19</v>
      </c>
      <c r="N23" s="52"/>
    </row>
    <row r="24" spans="1:14" ht="21" x14ac:dyDescent="0.35">
      <c r="A24" s="71" t="s">
        <v>106</v>
      </c>
      <c r="B24" s="66">
        <v>8</v>
      </c>
      <c r="C24" s="72">
        <f t="shared" si="0"/>
        <v>8</v>
      </c>
      <c r="D24" s="66">
        <v>8</v>
      </c>
      <c r="E24" s="72">
        <f t="shared" si="1"/>
        <v>8</v>
      </c>
      <c r="F24" s="73">
        <v>7</v>
      </c>
      <c r="G24" s="74">
        <f t="shared" si="2"/>
        <v>7</v>
      </c>
      <c r="H24" s="73">
        <v>15</v>
      </c>
      <c r="I24" s="74">
        <f t="shared" si="3"/>
        <v>15</v>
      </c>
      <c r="J24" s="66">
        <v>5</v>
      </c>
      <c r="K24" s="72">
        <f t="shared" si="5"/>
        <v>5</v>
      </c>
      <c r="L24" s="75">
        <f t="shared" si="4"/>
        <v>43</v>
      </c>
      <c r="M24" s="76">
        <v>20</v>
      </c>
      <c r="N24" s="52"/>
    </row>
    <row r="25" spans="1:14" ht="21" x14ac:dyDescent="0.35">
      <c r="A25" s="71" t="s">
        <v>107</v>
      </c>
      <c r="B25" s="66">
        <v>8</v>
      </c>
      <c r="C25" s="72">
        <f t="shared" si="0"/>
        <v>8</v>
      </c>
      <c r="D25" s="66">
        <v>7</v>
      </c>
      <c r="E25" s="72">
        <f t="shared" si="1"/>
        <v>7</v>
      </c>
      <c r="F25" s="73">
        <v>6</v>
      </c>
      <c r="G25" s="74">
        <f t="shared" si="2"/>
        <v>6</v>
      </c>
      <c r="H25" s="73">
        <v>15</v>
      </c>
      <c r="I25" s="74">
        <f t="shared" si="3"/>
        <v>15</v>
      </c>
      <c r="J25" s="66">
        <v>5</v>
      </c>
      <c r="K25" s="72">
        <f t="shared" si="5"/>
        <v>5</v>
      </c>
      <c r="L25" s="75">
        <f t="shared" si="4"/>
        <v>41</v>
      </c>
      <c r="M25" s="76">
        <v>21</v>
      </c>
      <c r="N25" s="52"/>
    </row>
    <row r="26" spans="1:14" ht="21" x14ac:dyDescent="0.35">
      <c r="A26" s="71" t="s">
        <v>108</v>
      </c>
      <c r="B26" s="66">
        <v>8</v>
      </c>
      <c r="C26" s="72">
        <f t="shared" si="0"/>
        <v>8</v>
      </c>
      <c r="D26" s="66">
        <v>7</v>
      </c>
      <c r="E26" s="72">
        <f t="shared" si="1"/>
        <v>7</v>
      </c>
      <c r="F26" s="73">
        <v>7</v>
      </c>
      <c r="G26" s="74">
        <f t="shared" si="2"/>
        <v>7</v>
      </c>
      <c r="H26" s="73">
        <v>15</v>
      </c>
      <c r="I26" s="74">
        <f t="shared" si="3"/>
        <v>15</v>
      </c>
      <c r="J26" s="66">
        <v>5</v>
      </c>
      <c r="K26" s="72">
        <f t="shared" si="5"/>
        <v>5</v>
      </c>
      <c r="L26" s="75">
        <f t="shared" si="4"/>
        <v>42</v>
      </c>
      <c r="M26" s="76">
        <v>22</v>
      </c>
      <c r="N26" s="52"/>
    </row>
    <row r="27" spans="1:14" ht="21" x14ac:dyDescent="0.35">
      <c r="A27" s="71" t="s">
        <v>109</v>
      </c>
      <c r="B27" s="66">
        <v>7</v>
      </c>
      <c r="C27" s="72">
        <f t="shared" si="0"/>
        <v>7</v>
      </c>
      <c r="D27" s="66">
        <v>6</v>
      </c>
      <c r="E27" s="72">
        <f t="shared" si="1"/>
        <v>6</v>
      </c>
      <c r="F27" s="73">
        <v>6</v>
      </c>
      <c r="G27" s="74">
        <f t="shared" si="2"/>
        <v>6</v>
      </c>
      <c r="H27" s="73">
        <v>15</v>
      </c>
      <c r="I27" s="74">
        <f t="shared" si="3"/>
        <v>15</v>
      </c>
      <c r="J27" s="66">
        <v>2</v>
      </c>
      <c r="K27" s="72">
        <f t="shared" si="5"/>
        <v>2</v>
      </c>
      <c r="L27" s="75">
        <f t="shared" si="4"/>
        <v>36</v>
      </c>
      <c r="M27" s="76">
        <v>23</v>
      </c>
      <c r="N27" s="52"/>
    </row>
    <row r="28" spans="1:14" ht="21" x14ac:dyDescent="0.35">
      <c r="A28" s="71" t="s">
        <v>110</v>
      </c>
      <c r="B28" s="66">
        <v>10</v>
      </c>
      <c r="C28" s="72">
        <f t="shared" si="0"/>
        <v>10</v>
      </c>
      <c r="D28" s="66">
        <v>9</v>
      </c>
      <c r="E28" s="72">
        <f t="shared" si="1"/>
        <v>9</v>
      </c>
      <c r="F28" s="73">
        <v>7</v>
      </c>
      <c r="G28" s="74">
        <f t="shared" si="2"/>
        <v>7</v>
      </c>
      <c r="H28" s="73">
        <v>15</v>
      </c>
      <c r="I28" s="74">
        <f t="shared" si="3"/>
        <v>15</v>
      </c>
      <c r="J28" s="66">
        <v>5</v>
      </c>
      <c r="K28" s="72">
        <f t="shared" si="5"/>
        <v>5</v>
      </c>
      <c r="L28" s="75">
        <f t="shared" si="4"/>
        <v>46</v>
      </c>
      <c r="M28" s="76">
        <v>24</v>
      </c>
      <c r="N28" s="52"/>
    </row>
    <row r="29" spans="1:14" ht="21" x14ac:dyDescent="0.35">
      <c r="A29" s="71" t="s">
        <v>111</v>
      </c>
      <c r="B29" s="66">
        <v>8</v>
      </c>
      <c r="C29" s="72">
        <f t="shared" si="0"/>
        <v>8</v>
      </c>
      <c r="D29" s="66">
        <v>9</v>
      </c>
      <c r="E29" s="72">
        <f t="shared" si="1"/>
        <v>9</v>
      </c>
      <c r="F29" s="73">
        <v>8</v>
      </c>
      <c r="G29" s="74">
        <f t="shared" si="2"/>
        <v>8</v>
      </c>
      <c r="H29" s="73">
        <v>15</v>
      </c>
      <c r="I29" s="74">
        <f t="shared" si="3"/>
        <v>15</v>
      </c>
      <c r="J29" s="66">
        <v>5</v>
      </c>
      <c r="K29" s="72">
        <f t="shared" si="5"/>
        <v>5</v>
      </c>
      <c r="L29" s="75">
        <f t="shared" si="4"/>
        <v>45</v>
      </c>
      <c r="M29" s="76">
        <v>25</v>
      </c>
      <c r="N29" s="52"/>
    </row>
    <row r="30" spans="1:14" ht="21" x14ac:dyDescent="0.35">
      <c r="A30" s="71" t="s">
        <v>112</v>
      </c>
      <c r="B30" s="66">
        <v>8</v>
      </c>
      <c r="C30" s="72">
        <f t="shared" si="0"/>
        <v>8</v>
      </c>
      <c r="D30" s="66">
        <v>8</v>
      </c>
      <c r="E30" s="72">
        <f t="shared" si="1"/>
        <v>8</v>
      </c>
      <c r="F30" s="73">
        <v>6</v>
      </c>
      <c r="G30" s="74">
        <f t="shared" si="2"/>
        <v>6</v>
      </c>
      <c r="H30" s="73">
        <v>15</v>
      </c>
      <c r="I30" s="74">
        <f t="shared" si="3"/>
        <v>15</v>
      </c>
      <c r="J30" s="66">
        <v>5</v>
      </c>
      <c r="K30" s="72">
        <f t="shared" si="5"/>
        <v>5</v>
      </c>
      <c r="L30" s="75">
        <f t="shared" si="4"/>
        <v>42</v>
      </c>
      <c r="M30" s="76">
        <v>26</v>
      </c>
      <c r="N30" s="52"/>
    </row>
    <row r="31" spans="1:14" ht="21" x14ac:dyDescent="0.35">
      <c r="A31" s="71" t="s">
        <v>113</v>
      </c>
      <c r="B31" s="66">
        <v>8</v>
      </c>
      <c r="C31" s="72">
        <f t="shared" si="0"/>
        <v>8</v>
      </c>
      <c r="D31" s="66">
        <v>8</v>
      </c>
      <c r="E31" s="72">
        <f t="shared" si="1"/>
        <v>8</v>
      </c>
      <c r="F31" s="73">
        <v>6</v>
      </c>
      <c r="G31" s="74">
        <f t="shared" si="2"/>
        <v>6</v>
      </c>
      <c r="H31" s="73">
        <v>15</v>
      </c>
      <c r="I31" s="74">
        <f t="shared" si="3"/>
        <v>15</v>
      </c>
      <c r="J31" s="66">
        <v>5</v>
      </c>
      <c r="K31" s="72">
        <f t="shared" si="5"/>
        <v>5</v>
      </c>
      <c r="L31" s="75">
        <f t="shared" si="4"/>
        <v>42</v>
      </c>
      <c r="M31" s="76">
        <v>27</v>
      </c>
      <c r="N31" s="52"/>
    </row>
    <row r="32" spans="1:14" ht="21" x14ac:dyDescent="0.35">
      <c r="A32" s="71" t="s">
        <v>114</v>
      </c>
      <c r="B32" s="66">
        <v>8</v>
      </c>
      <c r="C32" s="72">
        <f t="shared" si="0"/>
        <v>8</v>
      </c>
      <c r="D32" s="66">
        <v>7</v>
      </c>
      <c r="E32" s="72">
        <f t="shared" si="1"/>
        <v>7</v>
      </c>
      <c r="F32" s="73">
        <v>7</v>
      </c>
      <c r="G32" s="74">
        <f t="shared" si="2"/>
        <v>7</v>
      </c>
      <c r="H32" s="73">
        <v>15</v>
      </c>
      <c r="I32" s="74">
        <f t="shared" si="3"/>
        <v>15</v>
      </c>
      <c r="J32" s="66">
        <v>5</v>
      </c>
      <c r="K32" s="72">
        <f t="shared" si="5"/>
        <v>5</v>
      </c>
      <c r="L32" s="75">
        <f t="shared" si="4"/>
        <v>42</v>
      </c>
      <c r="M32" s="76">
        <v>28</v>
      </c>
      <c r="N32" s="52"/>
    </row>
    <row r="33" spans="1:14" ht="21" x14ac:dyDescent="0.35">
      <c r="A33" s="71" t="s">
        <v>115</v>
      </c>
      <c r="B33" s="66">
        <v>10</v>
      </c>
      <c r="C33" s="72">
        <f t="shared" si="0"/>
        <v>10</v>
      </c>
      <c r="D33" s="66">
        <v>9</v>
      </c>
      <c r="E33" s="72">
        <f t="shared" si="1"/>
        <v>9</v>
      </c>
      <c r="F33" s="73">
        <v>7</v>
      </c>
      <c r="G33" s="74">
        <f t="shared" si="2"/>
        <v>7</v>
      </c>
      <c r="H33" s="73">
        <v>15</v>
      </c>
      <c r="I33" s="74">
        <f t="shared" si="3"/>
        <v>15</v>
      </c>
      <c r="J33" s="66">
        <v>5</v>
      </c>
      <c r="K33" s="72">
        <f t="shared" si="5"/>
        <v>5</v>
      </c>
      <c r="L33" s="75">
        <f t="shared" si="4"/>
        <v>46</v>
      </c>
      <c r="M33" s="76">
        <v>29</v>
      </c>
      <c r="N33" s="52"/>
    </row>
    <row r="34" spans="1:14" ht="21" x14ac:dyDescent="0.35">
      <c r="A34" s="71" t="s">
        <v>116</v>
      </c>
      <c r="B34" s="66">
        <v>10</v>
      </c>
      <c r="C34" s="72">
        <f t="shared" si="0"/>
        <v>10</v>
      </c>
      <c r="D34" s="66">
        <v>10</v>
      </c>
      <c r="E34" s="72">
        <f t="shared" si="1"/>
        <v>10</v>
      </c>
      <c r="F34" s="73">
        <v>7</v>
      </c>
      <c r="G34" s="74">
        <f t="shared" si="2"/>
        <v>7</v>
      </c>
      <c r="H34" s="73">
        <v>15</v>
      </c>
      <c r="I34" s="74">
        <f t="shared" si="3"/>
        <v>15</v>
      </c>
      <c r="J34" s="66">
        <v>5</v>
      </c>
      <c r="K34" s="72">
        <f t="shared" si="5"/>
        <v>5</v>
      </c>
      <c r="L34" s="75">
        <f t="shared" si="4"/>
        <v>47</v>
      </c>
      <c r="M34" s="76">
        <v>30</v>
      </c>
      <c r="N34" s="52"/>
    </row>
    <row r="35" spans="1:14" ht="21" x14ac:dyDescent="0.35">
      <c r="A35" s="71" t="s">
        <v>117</v>
      </c>
      <c r="B35" s="66">
        <v>7</v>
      </c>
      <c r="C35" s="72">
        <f t="shared" si="0"/>
        <v>7</v>
      </c>
      <c r="D35" s="66">
        <v>8</v>
      </c>
      <c r="E35" s="72">
        <f t="shared" si="1"/>
        <v>8</v>
      </c>
      <c r="F35" s="73">
        <v>6</v>
      </c>
      <c r="G35" s="74">
        <f t="shared" si="2"/>
        <v>6</v>
      </c>
      <c r="H35" s="73">
        <v>15</v>
      </c>
      <c r="I35" s="74">
        <f t="shared" si="3"/>
        <v>15</v>
      </c>
      <c r="J35" s="66">
        <v>4</v>
      </c>
      <c r="K35" s="72">
        <f t="shared" si="5"/>
        <v>4</v>
      </c>
      <c r="L35" s="75">
        <f t="shared" si="4"/>
        <v>40</v>
      </c>
      <c r="M35" s="76">
        <v>31</v>
      </c>
      <c r="N35" s="52"/>
    </row>
    <row r="36" spans="1:14" ht="21" x14ac:dyDescent="0.35">
      <c r="A36" s="71" t="s">
        <v>118</v>
      </c>
      <c r="B36" s="66">
        <v>8</v>
      </c>
      <c r="C36" s="72">
        <f t="shared" si="0"/>
        <v>8</v>
      </c>
      <c r="D36" s="66">
        <v>7</v>
      </c>
      <c r="E36" s="72">
        <f t="shared" si="1"/>
        <v>7</v>
      </c>
      <c r="F36" s="73">
        <v>7</v>
      </c>
      <c r="G36" s="74">
        <f t="shared" si="2"/>
        <v>7</v>
      </c>
      <c r="H36" s="73">
        <v>15</v>
      </c>
      <c r="I36" s="74">
        <f t="shared" si="3"/>
        <v>15</v>
      </c>
      <c r="J36" s="66">
        <v>4</v>
      </c>
      <c r="K36" s="72">
        <f t="shared" si="5"/>
        <v>4</v>
      </c>
      <c r="L36" s="75">
        <f t="shared" si="4"/>
        <v>41</v>
      </c>
      <c r="M36" s="76">
        <v>32</v>
      </c>
      <c r="N36" s="52"/>
    </row>
    <row r="37" spans="1:14" ht="21" x14ac:dyDescent="0.35">
      <c r="A37" s="71" t="s">
        <v>119</v>
      </c>
      <c r="B37" s="66">
        <v>10</v>
      </c>
      <c r="C37" s="72">
        <f t="shared" si="0"/>
        <v>10</v>
      </c>
      <c r="D37" s="66">
        <v>9</v>
      </c>
      <c r="E37" s="72">
        <f t="shared" si="1"/>
        <v>9</v>
      </c>
      <c r="F37" s="73">
        <v>7</v>
      </c>
      <c r="G37" s="74">
        <f t="shared" si="2"/>
        <v>7</v>
      </c>
      <c r="H37" s="73">
        <v>15</v>
      </c>
      <c r="I37" s="74">
        <f t="shared" si="3"/>
        <v>15</v>
      </c>
      <c r="J37" s="66">
        <v>5</v>
      </c>
      <c r="K37" s="72">
        <f t="shared" si="5"/>
        <v>5</v>
      </c>
      <c r="L37" s="75">
        <f t="shared" si="4"/>
        <v>46</v>
      </c>
      <c r="M37" s="76">
        <v>33</v>
      </c>
      <c r="N37" s="52"/>
    </row>
    <row r="38" spans="1:14" ht="21" x14ac:dyDescent="0.35">
      <c r="A38" s="71" t="s">
        <v>120</v>
      </c>
      <c r="B38" s="66">
        <v>9</v>
      </c>
      <c r="C38" s="72">
        <f t="shared" si="0"/>
        <v>9</v>
      </c>
      <c r="D38" s="66">
        <v>9</v>
      </c>
      <c r="E38" s="72">
        <f t="shared" si="1"/>
        <v>9</v>
      </c>
      <c r="F38" s="73">
        <v>8</v>
      </c>
      <c r="G38" s="74">
        <f t="shared" si="2"/>
        <v>8</v>
      </c>
      <c r="H38" s="73">
        <v>15</v>
      </c>
      <c r="I38" s="74">
        <f t="shared" si="3"/>
        <v>15</v>
      </c>
      <c r="J38" s="66">
        <v>5</v>
      </c>
      <c r="K38" s="72">
        <f t="shared" si="5"/>
        <v>5</v>
      </c>
      <c r="L38" s="75">
        <f t="shared" si="4"/>
        <v>46</v>
      </c>
      <c r="M38" s="76">
        <v>34</v>
      </c>
      <c r="N38" s="52"/>
    </row>
    <row r="39" spans="1:14" ht="21" x14ac:dyDescent="0.35">
      <c r="A39" s="71" t="s">
        <v>121</v>
      </c>
      <c r="B39" s="66">
        <v>7</v>
      </c>
      <c r="C39" s="72">
        <f t="shared" si="0"/>
        <v>7</v>
      </c>
      <c r="D39" s="66">
        <v>7</v>
      </c>
      <c r="E39" s="72">
        <f t="shared" si="1"/>
        <v>7</v>
      </c>
      <c r="F39" s="73">
        <v>5</v>
      </c>
      <c r="G39" s="74">
        <f t="shared" si="2"/>
        <v>5</v>
      </c>
      <c r="H39" s="73">
        <v>15</v>
      </c>
      <c r="I39" s="74">
        <f t="shared" si="3"/>
        <v>15</v>
      </c>
      <c r="J39" s="66">
        <v>2</v>
      </c>
      <c r="K39" s="72">
        <f t="shared" si="5"/>
        <v>2</v>
      </c>
      <c r="L39" s="75">
        <f t="shared" si="4"/>
        <v>36</v>
      </c>
      <c r="M39" s="76">
        <v>35</v>
      </c>
      <c r="N39" s="52"/>
    </row>
    <row r="40" spans="1:14" ht="21" x14ac:dyDescent="0.35">
      <c r="A40" s="71" t="s">
        <v>122</v>
      </c>
      <c r="B40" s="66">
        <v>8</v>
      </c>
      <c r="C40" s="72">
        <f t="shared" si="0"/>
        <v>8</v>
      </c>
      <c r="D40" s="66">
        <v>8</v>
      </c>
      <c r="E40" s="72">
        <f t="shared" si="1"/>
        <v>8</v>
      </c>
      <c r="F40" s="73">
        <v>9</v>
      </c>
      <c r="G40" s="74">
        <f t="shared" si="2"/>
        <v>9</v>
      </c>
      <c r="H40" s="73">
        <v>15</v>
      </c>
      <c r="I40" s="74">
        <f t="shared" si="3"/>
        <v>15</v>
      </c>
      <c r="J40" s="66">
        <v>3</v>
      </c>
      <c r="K40" s="72">
        <f t="shared" si="5"/>
        <v>3</v>
      </c>
      <c r="L40" s="75">
        <f t="shared" si="4"/>
        <v>43</v>
      </c>
      <c r="M40" s="76">
        <v>36</v>
      </c>
      <c r="N40" s="52"/>
    </row>
    <row r="41" spans="1:14" ht="21" x14ac:dyDescent="0.35">
      <c r="A41" s="71" t="s">
        <v>123</v>
      </c>
      <c r="B41" s="66">
        <v>10</v>
      </c>
      <c r="C41" s="72">
        <f t="shared" si="0"/>
        <v>10</v>
      </c>
      <c r="D41" s="66">
        <v>10</v>
      </c>
      <c r="E41" s="72">
        <f t="shared" si="1"/>
        <v>10</v>
      </c>
      <c r="F41" s="73">
        <v>7</v>
      </c>
      <c r="G41" s="74">
        <f t="shared" si="2"/>
        <v>7</v>
      </c>
      <c r="H41" s="73">
        <v>15</v>
      </c>
      <c r="I41" s="74">
        <f t="shared" si="3"/>
        <v>15</v>
      </c>
      <c r="J41" s="66">
        <v>5</v>
      </c>
      <c r="K41" s="72">
        <f t="shared" si="5"/>
        <v>5</v>
      </c>
      <c r="L41" s="75">
        <f t="shared" si="4"/>
        <v>47</v>
      </c>
      <c r="M41" s="76">
        <v>37</v>
      </c>
      <c r="N41" s="52"/>
    </row>
    <row r="42" spans="1:14" ht="21" x14ac:dyDescent="0.35">
      <c r="A42" s="71" t="s">
        <v>124</v>
      </c>
      <c r="B42" s="66">
        <v>8</v>
      </c>
      <c r="C42" s="72">
        <f t="shared" si="0"/>
        <v>8</v>
      </c>
      <c r="D42" s="66">
        <v>7</v>
      </c>
      <c r="E42" s="72">
        <f t="shared" si="1"/>
        <v>7</v>
      </c>
      <c r="F42" s="73">
        <v>8</v>
      </c>
      <c r="G42" s="74">
        <f t="shared" si="2"/>
        <v>8</v>
      </c>
      <c r="H42" s="73">
        <v>15</v>
      </c>
      <c r="I42" s="74">
        <f t="shared" si="3"/>
        <v>15</v>
      </c>
      <c r="J42" s="66">
        <v>5</v>
      </c>
      <c r="K42" s="72">
        <f t="shared" si="5"/>
        <v>5</v>
      </c>
      <c r="L42" s="75">
        <f t="shared" si="4"/>
        <v>43</v>
      </c>
      <c r="M42" s="76">
        <v>38</v>
      </c>
      <c r="N42" s="52"/>
    </row>
    <row r="43" spans="1:14" ht="21" x14ac:dyDescent="0.35">
      <c r="A43" s="71" t="s">
        <v>125</v>
      </c>
      <c r="B43" s="66">
        <v>9</v>
      </c>
      <c r="C43" s="72">
        <f t="shared" si="0"/>
        <v>9</v>
      </c>
      <c r="D43" s="66">
        <v>8</v>
      </c>
      <c r="E43" s="72">
        <f t="shared" si="1"/>
        <v>8</v>
      </c>
      <c r="F43" s="73">
        <v>7</v>
      </c>
      <c r="G43" s="74">
        <f t="shared" si="2"/>
        <v>7</v>
      </c>
      <c r="H43" s="73">
        <v>15</v>
      </c>
      <c r="I43" s="74">
        <f t="shared" si="3"/>
        <v>15</v>
      </c>
      <c r="J43" s="66">
        <v>5</v>
      </c>
      <c r="K43" s="72">
        <f t="shared" si="5"/>
        <v>5</v>
      </c>
      <c r="L43" s="75">
        <f t="shared" si="4"/>
        <v>44</v>
      </c>
      <c r="M43" s="76">
        <v>39</v>
      </c>
      <c r="N43" s="52"/>
    </row>
    <row r="44" spans="1:14" ht="21" x14ac:dyDescent="0.35">
      <c r="A44" s="71" t="s">
        <v>126</v>
      </c>
      <c r="B44" s="66">
        <v>7</v>
      </c>
      <c r="C44" s="72">
        <f t="shared" si="0"/>
        <v>7</v>
      </c>
      <c r="D44" s="66">
        <v>8</v>
      </c>
      <c r="E44" s="72">
        <f t="shared" si="1"/>
        <v>8</v>
      </c>
      <c r="F44" s="73">
        <v>8</v>
      </c>
      <c r="G44" s="74">
        <f t="shared" si="2"/>
        <v>8</v>
      </c>
      <c r="H44" s="73">
        <v>15</v>
      </c>
      <c r="I44" s="74">
        <f t="shared" si="3"/>
        <v>15</v>
      </c>
      <c r="J44" s="66">
        <v>5</v>
      </c>
      <c r="K44" s="72">
        <f t="shared" si="5"/>
        <v>5</v>
      </c>
      <c r="L44" s="75">
        <f t="shared" si="4"/>
        <v>43</v>
      </c>
      <c r="M44" s="76">
        <v>40</v>
      </c>
      <c r="N44" s="52"/>
    </row>
    <row r="45" spans="1:14" ht="21" x14ac:dyDescent="0.35">
      <c r="A45" s="71" t="s">
        <v>127</v>
      </c>
      <c r="B45" s="66">
        <v>8</v>
      </c>
      <c r="C45" s="72">
        <f t="shared" si="0"/>
        <v>8</v>
      </c>
      <c r="D45" s="66">
        <v>7</v>
      </c>
      <c r="E45" s="72">
        <f t="shared" si="1"/>
        <v>7</v>
      </c>
      <c r="F45" s="73">
        <v>7</v>
      </c>
      <c r="G45" s="74">
        <f t="shared" si="2"/>
        <v>7</v>
      </c>
      <c r="H45" s="73">
        <v>15</v>
      </c>
      <c r="I45" s="74">
        <f t="shared" si="3"/>
        <v>15</v>
      </c>
      <c r="J45" s="66">
        <v>4</v>
      </c>
      <c r="K45" s="72">
        <f t="shared" si="5"/>
        <v>4</v>
      </c>
      <c r="L45" s="75">
        <f t="shared" si="4"/>
        <v>41</v>
      </c>
      <c r="M45" s="76">
        <v>41</v>
      </c>
      <c r="N45" s="52"/>
    </row>
    <row r="46" spans="1:14" ht="21" x14ac:dyDescent="0.35">
      <c r="A46" s="71" t="s">
        <v>128</v>
      </c>
      <c r="B46" s="66">
        <v>8</v>
      </c>
      <c r="C46" s="72">
        <f t="shared" si="0"/>
        <v>8</v>
      </c>
      <c r="D46" s="66">
        <v>7</v>
      </c>
      <c r="E46" s="72">
        <f t="shared" si="1"/>
        <v>7</v>
      </c>
      <c r="F46" s="73">
        <v>8</v>
      </c>
      <c r="G46" s="74">
        <f t="shared" si="2"/>
        <v>8</v>
      </c>
      <c r="H46" s="73">
        <v>15</v>
      </c>
      <c r="I46" s="74">
        <f t="shared" si="3"/>
        <v>15</v>
      </c>
      <c r="J46" s="66">
        <v>5</v>
      </c>
      <c r="K46" s="72">
        <f t="shared" si="5"/>
        <v>5</v>
      </c>
      <c r="L46" s="75">
        <f t="shared" si="4"/>
        <v>43</v>
      </c>
      <c r="M46" s="76">
        <v>42</v>
      </c>
      <c r="N46" s="52"/>
    </row>
    <row r="47" spans="1:14" ht="21" x14ac:dyDescent="0.35">
      <c r="A47" s="71" t="s">
        <v>129</v>
      </c>
      <c r="B47" s="66">
        <v>9</v>
      </c>
      <c r="C47" s="72">
        <f t="shared" si="0"/>
        <v>9</v>
      </c>
      <c r="D47" s="66">
        <v>8</v>
      </c>
      <c r="E47" s="72">
        <f t="shared" si="1"/>
        <v>8</v>
      </c>
      <c r="F47" s="73">
        <v>7</v>
      </c>
      <c r="G47" s="74">
        <f t="shared" si="2"/>
        <v>7</v>
      </c>
      <c r="H47" s="73">
        <v>15</v>
      </c>
      <c r="I47" s="74">
        <f t="shared" si="3"/>
        <v>15</v>
      </c>
      <c r="J47" s="66">
        <v>5</v>
      </c>
      <c r="K47" s="72">
        <f t="shared" si="5"/>
        <v>5</v>
      </c>
      <c r="L47" s="75">
        <f t="shared" si="4"/>
        <v>44</v>
      </c>
      <c r="M47" s="76">
        <v>43</v>
      </c>
      <c r="N47" s="52"/>
    </row>
    <row r="48" spans="1:14" ht="21" x14ac:dyDescent="0.35">
      <c r="A48" s="71" t="s">
        <v>130</v>
      </c>
      <c r="B48" s="66">
        <v>10</v>
      </c>
      <c r="C48" s="72">
        <f t="shared" si="0"/>
        <v>10</v>
      </c>
      <c r="D48" s="66">
        <v>9</v>
      </c>
      <c r="E48" s="72">
        <f t="shared" si="1"/>
        <v>9</v>
      </c>
      <c r="F48" s="73">
        <v>8</v>
      </c>
      <c r="G48" s="74">
        <f t="shared" si="2"/>
        <v>8</v>
      </c>
      <c r="H48" s="73">
        <v>15</v>
      </c>
      <c r="I48" s="74">
        <f t="shared" si="3"/>
        <v>15</v>
      </c>
      <c r="J48" s="66">
        <v>4</v>
      </c>
      <c r="K48" s="72">
        <f t="shared" si="5"/>
        <v>4</v>
      </c>
      <c r="L48" s="75">
        <f t="shared" si="4"/>
        <v>46</v>
      </c>
      <c r="M48" s="76">
        <v>44</v>
      </c>
      <c r="N48" s="52"/>
    </row>
    <row r="49" spans="1:14" ht="21" x14ac:dyDescent="0.35">
      <c r="A49" s="71" t="s">
        <v>131</v>
      </c>
      <c r="B49" s="66">
        <v>9</v>
      </c>
      <c r="C49" s="72">
        <f t="shared" si="0"/>
        <v>9</v>
      </c>
      <c r="D49" s="66">
        <v>9</v>
      </c>
      <c r="E49" s="72">
        <f t="shared" si="1"/>
        <v>9</v>
      </c>
      <c r="F49" s="73">
        <v>7</v>
      </c>
      <c r="G49" s="74">
        <f t="shared" si="2"/>
        <v>7</v>
      </c>
      <c r="H49" s="73">
        <v>15</v>
      </c>
      <c r="I49" s="74">
        <f t="shared" si="3"/>
        <v>15</v>
      </c>
      <c r="J49" s="66">
        <v>5</v>
      </c>
      <c r="K49" s="72">
        <f t="shared" si="5"/>
        <v>5</v>
      </c>
      <c r="L49" s="75">
        <f t="shared" si="4"/>
        <v>45</v>
      </c>
      <c r="M49" s="76">
        <v>45</v>
      </c>
      <c r="N49" s="52"/>
    </row>
    <row r="50" spans="1:14" ht="21" x14ac:dyDescent="0.35">
      <c r="A50" s="71" t="s">
        <v>132</v>
      </c>
      <c r="B50" s="66">
        <v>10</v>
      </c>
      <c r="C50" s="72">
        <f t="shared" si="0"/>
        <v>10</v>
      </c>
      <c r="D50" s="66">
        <v>9</v>
      </c>
      <c r="E50" s="72">
        <f t="shared" si="1"/>
        <v>9</v>
      </c>
      <c r="F50" s="73">
        <v>6</v>
      </c>
      <c r="G50" s="74">
        <f t="shared" si="2"/>
        <v>6</v>
      </c>
      <c r="H50" s="73">
        <v>15</v>
      </c>
      <c r="I50" s="74">
        <f t="shared" si="3"/>
        <v>15</v>
      </c>
      <c r="J50" s="66">
        <v>5</v>
      </c>
      <c r="K50" s="72">
        <f t="shared" si="5"/>
        <v>5</v>
      </c>
      <c r="L50" s="75">
        <f t="shared" si="4"/>
        <v>45</v>
      </c>
      <c r="M50" s="76">
        <v>46</v>
      </c>
      <c r="N50" s="52"/>
    </row>
    <row r="51" spans="1:14" ht="21" x14ac:dyDescent="0.35">
      <c r="A51" s="71" t="s">
        <v>133</v>
      </c>
      <c r="B51" s="66">
        <v>10</v>
      </c>
      <c r="C51" s="72">
        <f t="shared" si="0"/>
        <v>10</v>
      </c>
      <c r="D51" s="66">
        <v>9</v>
      </c>
      <c r="E51" s="72">
        <f t="shared" si="1"/>
        <v>9</v>
      </c>
      <c r="F51" s="73">
        <v>7</v>
      </c>
      <c r="G51" s="74">
        <f t="shared" si="2"/>
        <v>7</v>
      </c>
      <c r="H51" s="73">
        <v>15</v>
      </c>
      <c r="I51" s="74">
        <f t="shared" si="3"/>
        <v>15</v>
      </c>
      <c r="J51" s="66">
        <v>5</v>
      </c>
      <c r="K51" s="72">
        <f t="shared" si="5"/>
        <v>5</v>
      </c>
      <c r="L51" s="75">
        <f t="shared" si="4"/>
        <v>46</v>
      </c>
      <c r="M51" s="76">
        <v>47</v>
      </c>
      <c r="N51" s="52"/>
    </row>
    <row r="52" spans="1:14" ht="21" x14ac:dyDescent="0.35">
      <c r="A52" s="71" t="s">
        <v>134</v>
      </c>
      <c r="B52" s="66">
        <v>9</v>
      </c>
      <c r="C52" s="72">
        <f t="shared" si="0"/>
        <v>9</v>
      </c>
      <c r="D52" s="66">
        <v>6</v>
      </c>
      <c r="E52" s="72">
        <f t="shared" si="1"/>
        <v>6</v>
      </c>
      <c r="F52" s="73">
        <v>7</v>
      </c>
      <c r="G52" s="74">
        <f t="shared" si="2"/>
        <v>7</v>
      </c>
      <c r="H52" s="73">
        <v>15</v>
      </c>
      <c r="I52" s="74">
        <f t="shared" si="3"/>
        <v>15</v>
      </c>
      <c r="J52" s="66">
        <v>5</v>
      </c>
      <c r="K52" s="72">
        <f t="shared" si="5"/>
        <v>5</v>
      </c>
      <c r="L52" s="75">
        <f t="shared" si="4"/>
        <v>42</v>
      </c>
      <c r="M52" s="76">
        <v>48</v>
      </c>
      <c r="N52" s="52"/>
    </row>
    <row r="53" spans="1:14" ht="21" x14ac:dyDescent="0.35">
      <c r="A53" s="71" t="s">
        <v>135</v>
      </c>
      <c r="B53" s="66">
        <v>8</v>
      </c>
      <c r="C53" s="72">
        <f t="shared" si="0"/>
        <v>8</v>
      </c>
      <c r="D53" s="66">
        <v>7</v>
      </c>
      <c r="E53" s="72">
        <f t="shared" si="1"/>
        <v>7</v>
      </c>
      <c r="F53" s="73">
        <v>8</v>
      </c>
      <c r="G53" s="74">
        <f t="shared" si="2"/>
        <v>8</v>
      </c>
      <c r="H53" s="73">
        <v>15</v>
      </c>
      <c r="I53" s="74">
        <f t="shared" si="3"/>
        <v>15</v>
      </c>
      <c r="J53" s="66">
        <v>5</v>
      </c>
      <c r="K53" s="72">
        <f t="shared" si="5"/>
        <v>5</v>
      </c>
      <c r="L53" s="75">
        <f t="shared" si="4"/>
        <v>43</v>
      </c>
      <c r="M53" s="76">
        <v>49</v>
      </c>
      <c r="N53" s="52"/>
    </row>
    <row r="54" spans="1:14" ht="21" x14ac:dyDescent="0.35">
      <c r="A54" s="71" t="s">
        <v>136</v>
      </c>
      <c r="B54" s="66">
        <v>9</v>
      </c>
      <c r="C54" s="72">
        <f t="shared" si="0"/>
        <v>9</v>
      </c>
      <c r="D54" s="66">
        <v>6</v>
      </c>
      <c r="E54" s="72">
        <f t="shared" si="1"/>
        <v>6</v>
      </c>
      <c r="F54" s="73">
        <v>7</v>
      </c>
      <c r="G54" s="74">
        <f t="shared" si="2"/>
        <v>7</v>
      </c>
      <c r="H54" s="73">
        <v>15</v>
      </c>
      <c r="I54" s="74">
        <f t="shared" si="3"/>
        <v>15</v>
      </c>
      <c r="J54" s="66">
        <v>5</v>
      </c>
      <c r="K54" s="72">
        <f t="shared" si="5"/>
        <v>5</v>
      </c>
      <c r="L54" s="75">
        <f t="shared" si="4"/>
        <v>42</v>
      </c>
      <c r="M54" s="76">
        <v>50</v>
      </c>
      <c r="N54" s="52"/>
    </row>
    <row r="55" spans="1:14" ht="21" x14ac:dyDescent="0.35">
      <c r="A55" s="71" t="s">
        <v>137</v>
      </c>
      <c r="B55" s="66">
        <v>6</v>
      </c>
      <c r="C55" s="72">
        <f t="shared" si="0"/>
        <v>6</v>
      </c>
      <c r="D55" s="66">
        <v>6</v>
      </c>
      <c r="E55" s="72">
        <f t="shared" si="1"/>
        <v>6</v>
      </c>
      <c r="F55" s="73">
        <v>5</v>
      </c>
      <c r="G55" s="74">
        <f t="shared" si="2"/>
        <v>5</v>
      </c>
      <c r="H55" s="73">
        <v>15</v>
      </c>
      <c r="I55" s="74">
        <f t="shared" si="3"/>
        <v>15</v>
      </c>
      <c r="J55" s="66">
        <v>2</v>
      </c>
      <c r="K55" s="72">
        <f t="shared" si="5"/>
        <v>2</v>
      </c>
      <c r="L55" s="75">
        <f t="shared" si="4"/>
        <v>34</v>
      </c>
      <c r="M55" s="76">
        <v>51</v>
      </c>
      <c r="N55" s="52"/>
    </row>
    <row r="56" spans="1:14" ht="21" x14ac:dyDescent="0.35">
      <c r="A56" s="71" t="s">
        <v>138</v>
      </c>
      <c r="B56" s="66">
        <v>10</v>
      </c>
      <c r="C56" s="72">
        <v>10</v>
      </c>
      <c r="D56" s="66">
        <v>10</v>
      </c>
      <c r="E56" s="72">
        <f t="shared" si="1"/>
        <v>10</v>
      </c>
      <c r="F56" s="73">
        <v>7</v>
      </c>
      <c r="G56" s="74">
        <f t="shared" si="2"/>
        <v>7</v>
      </c>
      <c r="H56" s="73">
        <v>15</v>
      </c>
      <c r="I56" s="74">
        <f t="shared" si="3"/>
        <v>15</v>
      </c>
      <c r="J56" s="66">
        <v>5</v>
      </c>
      <c r="K56" s="72">
        <f t="shared" si="5"/>
        <v>5</v>
      </c>
      <c r="L56" s="75">
        <f t="shared" si="4"/>
        <v>47</v>
      </c>
      <c r="M56" s="76">
        <v>52</v>
      </c>
      <c r="N56" s="52"/>
    </row>
    <row r="57" spans="1:14" ht="21" x14ac:dyDescent="0.35">
      <c r="A57" s="71" t="s">
        <v>139</v>
      </c>
      <c r="B57" s="66">
        <v>7</v>
      </c>
      <c r="C57" s="72">
        <f t="shared" si="0"/>
        <v>7</v>
      </c>
      <c r="D57" s="66">
        <v>7</v>
      </c>
      <c r="E57" s="72">
        <f t="shared" si="1"/>
        <v>7</v>
      </c>
      <c r="F57" s="73">
        <v>7</v>
      </c>
      <c r="G57" s="74">
        <f t="shared" si="2"/>
        <v>7</v>
      </c>
      <c r="H57" s="73">
        <v>15</v>
      </c>
      <c r="I57" s="74">
        <f t="shared" si="3"/>
        <v>15</v>
      </c>
      <c r="J57" s="66">
        <v>4</v>
      </c>
      <c r="K57" s="72">
        <f t="shared" si="5"/>
        <v>4</v>
      </c>
      <c r="L57" s="75">
        <f t="shared" si="4"/>
        <v>40</v>
      </c>
      <c r="M57" s="76">
        <v>53</v>
      </c>
      <c r="N57" s="52"/>
    </row>
    <row r="58" spans="1:14" ht="21" x14ac:dyDescent="0.35">
      <c r="A58" s="71" t="s">
        <v>140</v>
      </c>
      <c r="B58" s="66">
        <v>8</v>
      </c>
      <c r="C58" s="72">
        <f t="shared" si="0"/>
        <v>8</v>
      </c>
      <c r="D58" s="66">
        <v>8</v>
      </c>
      <c r="E58" s="72">
        <v>8</v>
      </c>
      <c r="F58" s="73">
        <v>5</v>
      </c>
      <c r="G58" s="74">
        <v>5</v>
      </c>
      <c r="H58" s="73">
        <v>15</v>
      </c>
      <c r="I58" s="74">
        <f t="shared" si="3"/>
        <v>15</v>
      </c>
      <c r="J58" s="66">
        <v>5</v>
      </c>
      <c r="K58" s="72">
        <f t="shared" si="5"/>
        <v>5</v>
      </c>
      <c r="L58" s="75">
        <f t="shared" si="4"/>
        <v>41</v>
      </c>
      <c r="M58" s="76">
        <v>54</v>
      </c>
      <c r="N58" s="52"/>
    </row>
    <row r="59" spans="1:14" ht="21" x14ac:dyDescent="0.35">
      <c r="A59" s="71" t="s">
        <v>141</v>
      </c>
      <c r="B59" s="66">
        <v>9</v>
      </c>
      <c r="C59" s="72">
        <f t="shared" si="0"/>
        <v>9</v>
      </c>
      <c r="D59" s="66">
        <v>8</v>
      </c>
      <c r="E59" s="72">
        <f t="shared" si="1"/>
        <v>8</v>
      </c>
      <c r="F59" s="73">
        <v>7</v>
      </c>
      <c r="G59" s="74">
        <f t="shared" si="2"/>
        <v>7</v>
      </c>
      <c r="H59" s="73">
        <v>15</v>
      </c>
      <c r="I59" s="74">
        <f t="shared" si="3"/>
        <v>15</v>
      </c>
      <c r="J59" s="66">
        <v>5</v>
      </c>
      <c r="K59" s="72">
        <f t="shared" si="5"/>
        <v>5</v>
      </c>
      <c r="L59" s="75">
        <f t="shared" si="4"/>
        <v>44</v>
      </c>
      <c r="M59" s="76">
        <v>55</v>
      </c>
      <c r="N59" s="52"/>
    </row>
    <row r="60" spans="1:14" ht="21" x14ac:dyDescent="0.35">
      <c r="A60" s="71" t="s">
        <v>142</v>
      </c>
      <c r="B60" s="66">
        <v>10</v>
      </c>
      <c r="C60" s="72">
        <f t="shared" si="0"/>
        <v>10</v>
      </c>
      <c r="D60" s="66">
        <v>9</v>
      </c>
      <c r="E60" s="72">
        <f t="shared" si="1"/>
        <v>9</v>
      </c>
      <c r="F60" s="73">
        <v>7</v>
      </c>
      <c r="G60" s="74">
        <f t="shared" si="2"/>
        <v>7</v>
      </c>
      <c r="H60" s="73">
        <v>15</v>
      </c>
      <c r="I60" s="74">
        <f t="shared" si="3"/>
        <v>15</v>
      </c>
      <c r="J60" s="66">
        <v>5</v>
      </c>
      <c r="K60" s="72">
        <f t="shared" si="5"/>
        <v>5</v>
      </c>
      <c r="L60" s="75">
        <f t="shared" si="4"/>
        <v>46</v>
      </c>
      <c r="M60" s="76">
        <v>56</v>
      </c>
      <c r="N60" s="52"/>
    </row>
    <row r="61" spans="1:14" ht="21" x14ac:dyDescent="0.35">
      <c r="A61" s="71" t="s">
        <v>143</v>
      </c>
      <c r="B61" s="66">
        <v>9</v>
      </c>
      <c r="C61" s="72">
        <f t="shared" si="0"/>
        <v>9</v>
      </c>
      <c r="D61" s="66">
        <v>9</v>
      </c>
      <c r="E61" s="72">
        <f t="shared" si="1"/>
        <v>9</v>
      </c>
      <c r="F61" s="73">
        <v>7</v>
      </c>
      <c r="G61" s="74">
        <f t="shared" si="2"/>
        <v>7</v>
      </c>
      <c r="H61" s="73">
        <v>15</v>
      </c>
      <c r="I61" s="74">
        <f t="shared" si="3"/>
        <v>15</v>
      </c>
      <c r="J61" s="66">
        <v>5</v>
      </c>
      <c r="K61" s="72">
        <f t="shared" si="5"/>
        <v>5</v>
      </c>
      <c r="L61" s="75">
        <f t="shared" si="4"/>
        <v>45</v>
      </c>
      <c r="M61" s="76">
        <v>57</v>
      </c>
      <c r="N61" s="52"/>
    </row>
    <row r="62" spans="1:14" ht="21" x14ac:dyDescent="0.35">
      <c r="A62" s="71" t="s">
        <v>144</v>
      </c>
      <c r="B62" s="66">
        <v>7</v>
      </c>
      <c r="C62" s="72">
        <f t="shared" si="0"/>
        <v>7</v>
      </c>
      <c r="D62" s="66">
        <v>8</v>
      </c>
      <c r="E62" s="72">
        <f t="shared" si="1"/>
        <v>8</v>
      </c>
      <c r="F62" s="73">
        <v>6</v>
      </c>
      <c r="G62" s="74">
        <f t="shared" si="2"/>
        <v>6</v>
      </c>
      <c r="H62" s="73">
        <v>15</v>
      </c>
      <c r="I62" s="74">
        <f t="shared" si="3"/>
        <v>15</v>
      </c>
      <c r="J62" s="66">
        <v>5</v>
      </c>
      <c r="K62" s="72">
        <f t="shared" si="5"/>
        <v>5</v>
      </c>
      <c r="L62" s="75">
        <f t="shared" si="4"/>
        <v>41</v>
      </c>
      <c r="M62" s="76">
        <v>58</v>
      </c>
      <c r="N62" s="52"/>
    </row>
    <row r="63" spans="1:14" ht="21" x14ac:dyDescent="0.35">
      <c r="A63" s="71" t="s">
        <v>145</v>
      </c>
      <c r="B63" s="66">
        <v>8</v>
      </c>
      <c r="C63" s="72">
        <f t="shared" si="0"/>
        <v>8</v>
      </c>
      <c r="D63" s="66">
        <v>9</v>
      </c>
      <c r="E63" s="72">
        <f t="shared" si="1"/>
        <v>9</v>
      </c>
      <c r="F63" s="73">
        <v>8</v>
      </c>
      <c r="G63" s="74">
        <f t="shared" si="2"/>
        <v>8</v>
      </c>
      <c r="H63" s="73">
        <v>15</v>
      </c>
      <c r="I63" s="74">
        <f t="shared" si="3"/>
        <v>15</v>
      </c>
      <c r="J63" s="66">
        <v>5</v>
      </c>
      <c r="K63" s="72">
        <f t="shared" si="5"/>
        <v>5</v>
      </c>
      <c r="L63" s="75">
        <f t="shared" si="4"/>
        <v>45</v>
      </c>
      <c r="M63" s="76">
        <v>59</v>
      </c>
      <c r="N63" s="52"/>
    </row>
    <row r="64" spans="1:14" ht="21" x14ac:dyDescent="0.35">
      <c r="A64" s="71" t="s">
        <v>146</v>
      </c>
      <c r="B64" s="66">
        <v>7</v>
      </c>
      <c r="C64" s="72">
        <f t="shared" si="0"/>
        <v>7</v>
      </c>
      <c r="D64" s="66">
        <v>7</v>
      </c>
      <c r="E64" s="72">
        <f t="shared" si="1"/>
        <v>7</v>
      </c>
      <c r="F64" s="73">
        <v>6</v>
      </c>
      <c r="G64" s="74">
        <f t="shared" si="2"/>
        <v>6</v>
      </c>
      <c r="H64" s="73">
        <v>15</v>
      </c>
      <c r="I64" s="74">
        <f t="shared" si="3"/>
        <v>15</v>
      </c>
      <c r="J64" s="66">
        <v>5</v>
      </c>
      <c r="K64" s="72">
        <f t="shared" si="5"/>
        <v>5</v>
      </c>
      <c r="L64" s="75">
        <f t="shared" si="4"/>
        <v>40</v>
      </c>
      <c r="M64" s="76">
        <v>60</v>
      </c>
      <c r="N64" s="52"/>
    </row>
    <row r="65" spans="1:14" ht="21" x14ac:dyDescent="0.35">
      <c r="A65" s="71" t="s">
        <v>147</v>
      </c>
      <c r="B65" s="66">
        <v>7</v>
      </c>
      <c r="C65" s="72">
        <f t="shared" si="0"/>
        <v>7</v>
      </c>
      <c r="D65" s="66">
        <v>7</v>
      </c>
      <c r="E65" s="72">
        <f t="shared" si="1"/>
        <v>7</v>
      </c>
      <c r="F65" s="73">
        <v>6</v>
      </c>
      <c r="G65" s="74">
        <f t="shared" si="2"/>
        <v>6</v>
      </c>
      <c r="H65" s="73">
        <v>15</v>
      </c>
      <c r="I65" s="74">
        <f t="shared" si="3"/>
        <v>15</v>
      </c>
      <c r="J65" s="66">
        <v>5</v>
      </c>
      <c r="K65" s="72">
        <f t="shared" si="5"/>
        <v>5</v>
      </c>
      <c r="L65" s="75">
        <f t="shared" si="4"/>
        <v>40</v>
      </c>
      <c r="M65" s="76">
        <v>61</v>
      </c>
      <c r="N65" s="52"/>
    </row>
    <row r="66" spans="1:14" ht="21" x14ac:dyDescent="0.35">
      <c r="A66" s="71" t="s">
        <v>148</v>
      </c>
      <c r="B66" s="66">
        <v>8</v>
      </c>
      <c r="C66" s="72">
        <f t="shared" si="0"/>
        <v>8</v>
      </c>
      <c r="D66" s="66">
        <v>8</v>
      </c>
      <c r="E66" s="72">
        <f t="shared" si="1"/>
        <v>8</v>
      </c>
      <c r="F66" s="73">
        <v>7</v>
      </c>
      <c r="G66" s="74">
        <f t="shared" si="2"/>
        <v>7</v>
      </c>
      <c r="H66" s="73">
        <v>15</v>
      </c>
      <c r="I66" s="74">
        <f t="shared" si="3"/>
        <v>15</v>
      </c>
      <c r="J66" s="66">
        <v>5</v>
      </c>
      <c r="K66" s="72">
        <f t="shared" si="5"/>
        <v>5</v>
      </c>
      <c r="L66" s="75">
        <f t="shared" si="4"/>
        <v>43</v>
      </c>
      <c r="M66" s="76">
        <v>62</v>
      </c>
      <c r="N66" s="52"/>
    </row>
    <row r="67" spans="1:14" ht="21" x14ac:dyDescent="0.35">
      <c r="A67" s="71" t="s">
        <v>149</v>
      </c>
      <c r="B67" s="66">
        <v>7</v>
      </c>
      <c r="C67" s="72">
        <f t="shared" si="0"/>
        <v>7</v>
      </c>
      <c r="D67" s="66">
        <v>7</v>
      </c>
      <c r="E67" s="72">
        <f t="shared" si="1"/>
        <v>7</v>
      </c>
      <c r="F67" s="73">
        <v>8</v>
      </c>
      <c r="G67" s="74">
        <f t="shared" si="2"/>
        <v>8</v>
      </c>
      <c r="H67" s="73">
        <v>15</v>
      </c>
      <c r="I67" s="74">
        <f t="shared" si="3"/>
        <v>15</v>
      </c>
      <c r="J67" s="66">
        <v>4</v>
      </c>
      <c r="K67" s="72">
        <f t="shared" si="5"/>
        <v>4</v>
      </c>
      <c r="L67" s="75">
        <f t="shared" si="4"/>
        <v>41</v>
      </c>
      <c r="M67" s="76">
        <v>63</v>
      </c>
      <c r="N67" s="52"/>
    </row>
    <row r="68" spans="1:14" ht="21" x14ac:dyDescent="0.35">
      <c r="A68" s="71" t="s">
        <v>150</v>
      </c>
      <c r="B68" s="66">
        <v>8</v>
      </c>
      <c r="C68" s="72">
        <f t="shared" si="0"/>
        <v>8</v>
      </c>
      <c r="D68" s="66">
        <v>7</v>
      </c>
      <c r="E68" s="72">
        <f t="shared" si="1"/>
        <v>7</v>
      </c>
      <c r="F68" s="73">
        <v>6</v>
      </c>
      <c r="G68" s="74">
        <f t="shared" si="2"/>
        <v>6</v>
      </c>
      <c r="H68" s="73">
        <v>15</v>
      </c>
      <c r="I68" s="74">
        <f t="shared" si="3"/>
        <v>15</v>
      </c>
      <c r="J68" s="66">
        <v>3</v>
      </c>
      <c r="K68" s="72">
        <f t="shared" si="5"/>
        <v>3</v>
      </c>
      <c r="L68" s="75">
        <f t="shared" si="4"/>
        <v>39</v>
      </c>
      <c r="M68" s="76">
        <v>64</v>
      </c>
      <c r="N68" s="52"/>
    </row>
    <row r="69" spans="1:14" ht="21" x14ac:dyDescent="0.35">
      <c r="A69" s="71" t="s">
        <v>151</v>
      </c>
      <c r="B69" s="66">
        <v>5</v>
      </c>
      <c r="C69" s="72">
        <f t="shared" si="0"/>
        <v>5</v>
      </c>
      <c r="D69" s="66">
        <v>5</v>
      </c>
      <c r="E69" s="72">
        <f t="shared" si="1"/>
        <v>5</v>
      </c>
      <c r="F69" s="73">
        <v>7</v>
      </c>
      <c r="G69" s="74">
        <f t="shared" si="2"/>
        <v>7</v>
      </c>
      <c r="H69" s="73">
        <v>15</v>
      </c>
      <c r="I69" s="74">
        <f t="shared" si="3"/>
        <v>15</v>
      </c>
      <c r="J69" s="66">
        <v>2</v>
      </c>
      <c r="K69" s="72">
        <f t="shared" si="5"/>
        <v>2</v>
      </c>
      <c r="L69" s="75">
        <f t="shared" si="4"/>
        <v>34</v>
      </c>
      <c r="M69" s="76">
        <v>65</v>
      </c>
      <c r="N69" s="52"/>
    </row>
    <row r="70" spans="1:14" ht="21" x14ac:dyDescent="0.35">
      <c r="A70" s="71" t="s">
        <v>152</v>
      </c>
      <c r="B70" s="66">
        <v>7</v>
      </c>
      <c r="C70" s="72">
        <f t="shared" ref="C70:C79" si="6">B70</f>
        <v>7</v>
      </c>
      <c r="D70" s="66">
        <v>5</v>
      </c>
      <c r="E70" s="72">
        <f t="shared" ref="E70:E133" si="7">D70</f>
        <v>5</v>
      </c>
      <c r="F70" s="73">
        <v>5</v>
      </c>
      <c r="G70" s="74">
        <f t="shared" ref="G70:G133" si="8">F70</f>
        <v>5</v>
      </c>
      <c r="H70" s="73">
        <v>15</v>
      </c>
      <c r="I70" s="74">
        <f t="shared" ref="I70:I133" si="9">H70</f>
        <v>15</v>
      </c>
      <c r="J70" s="66">
        <v>2</v>
      </c>
      <c r="K70" s="72">
        <f t="shared" si="5"/>
        <v>2</v>
      </c>
      <c r="L70" s="75">
        <f t="shared" ref="L70:L133" si="10">K70+I70+G70+E70+C70</f>
        <v>34</v>
      </c>
      <c r="M70" s="76">
        <v>66</v>
      </c>
      <c r="N70" s="52"/>
    </row>
    <row r="71" spans="1:14" ht="21" x14ac:dyDescent="0.35">
      <c r="A71" s="71" t="s">
        <v>153</v>
      </c>
      <c r="B71" s="66">
        <v>8</v>
      </c>
      <c r="C71" s="72">
        <f t="shared" si="6"/>
        <v>8</v>
      </c>
      <c r="D71" s="66">
        <v>7</v>
      </c>
      <c r="E71" s="72">
        <f t="shared" si="7"/>
        <v>7</v>
      </c>
      <c r="F71" s="73">
        <v>6</v>
      </c>
      <c r="G71" s="74">
        <f t="shared" si="8"/>
        <v>6</v>
      </c>
      <c r="H71" s="73">
        <v>15</v>
      </c>
      <c r="I71" s="74">
        <f t="shared" si="9"/>
        <v>15</v>
      </c>
      <c r="J71" s="66">
        <v>5</v>
      </c>
      <c r="K71" s="72">
        <f t="shared" ref="K71:K134" si="11">J71</f>
        <v>5</v>
      </c>
      <c r="L71" s="75">
        <f t="shared" si="10"/>
        <v>41</v>
      </c>
      <c r="M71" s="76">
        <v>67</v>
      </c>
      <c r="N71" s="52"/>
    </row>
    <row r="72" spans="1:14" ht="21" x14ac:dyDescent="0.35">
      <c r="A72" s="71" t="s">
        <v>154</v>
      </c>
      <c r="B72" s="66">
        <v>8</v>
      </c>
      <c r="C72" s="72">
        <f t="shared" si="6"/>
        <v>8</v>
      </c>
      <c r="D72" s="66">
        <v>8</v>
      </c>
      <c r="E72" s="72">
        <f t="shared" si="7"/>
        <v>8</v>
      </c>
      <c r="F72" s="73">
        <v>5</v>
      </c>
      <c r="G72" s="74">
        <f t="shared" si="8"/>
        <v>5</v>
      </c>
      <c r="H72" s="73">
        <v>15</v>
      </c>
      <c r="I72" s="74">
        <f t="shared" si="9"/>
        <v>15</v>
      </c>
      <c r="J72" s="66">
        <v>5</v>
      </c>
      <c r="K72" s="72">
        <f t="shared" si="11"/>
        <v>5</v>
      </c>
      <c r="L72" s="75">
        <f t="shared" si="10"/>
        <v>41</v>
      </c>
      <c r="M72" s="76">
        <v>68</v>
      </c>
      <c r="N72" s="52"/>
    </row>
    <row r="73" spans="1:14" ht="21" x14ac:dyDescent="0.35">
      <c r="A73" s="71" t="s">
        <v>155</v>
      </c>
      <c r="B73" s="66">
        <v>7</v>
      </c>
      <c r="C73" s="72">
        <f t="shared" si="6"/>
        <v>7</v>
      </c>
      <c r="D73" s="66">
        <v>7</v>
      </c>
      <c r="E73" s="72">
        <f t="shared" si="7"/>
        <v>7</v>
      </c>
      <c r="F73" s="73">
        <v>6</v>
      </c>
      <c r="G73" s="74">
        <f t="shared" si="8"/>
        <v>6</v>
      </c>
      <c r="H73" s="73">
        <v>15</v>
      </c>
      <c r="I73" s="74">
        <f t="shared" si="9"/>
        <v>15</v>
      </c>
      <c r="J73" s="66">
        <v>5</v>
      </c>
      <c r="K73" s="72">
        <f t="shared" si="11"/>
        <v>5</v>
      </c>
      <c r="L73" s="75">
        <f t="shared" si="10"/>
        <v>40</v>
      </c>
      <c r="M73" s="76">
        <v>69</v>
      </c>
      <c r="N73" s="52"/>
    </row>
    <row r="74" spans="1:14" ht="21" x14ac:dyDescent="0.35">
      <c r="A74" s="71" t="s">
        <v>156</v>
      </c>
      <c r="B74" s="66">
        <v>7</v>
      </c>
      <c r="C74" s="72">
        <f t="shared" si="6"/>
        <v>7</v>
      </c>
      <c r="D74" s="66">
        <v>9</v>
      </c>
      <c r="E74" s="72">
        <f t="shared" si="7"/>
        <v>9</v>
      </c>
      <c r="F74" s="73">
        <v>6</v>
      </c>
      <c r="G74" s="74">
        <f t="shared" si="8"/>
        <v>6</v>
      </c>
      <c r="H74" s="73">
        <v>15</v>
      </c>
      <c r="I74" s="74">
        <f t="shared" si="9"/>
        <v>15</v>
      </c>
      <c r="J74" s="66">
        <v>3</v>
      </c>
      <c r="K74" s="72">
        <f t="shared" si="11"/>
        <v>3</v>
      </c>
      <c r="L74" s="75">
        <f t="shared" si="10"/>
        <v>40</v>
      </c>
      <c r="M74" s="76">
        <v>70</v>
      </c>
      <c r="N74" s="52"/>
    </row>
    <row r="75" spans="1:14" ht="21" x14ac:dyDescent="0.35">
      <c r="A75" s="71" t="s">
        <v>157</v>
      </c>
      <c r="B75" s="66">
        <v>8</v>
      </c>
      <c r="C75" s="72">
        <f t="shared" si="6"/>
        <v>8</v>
      </c>
      <c r="D75" s="66">
        <v>8</v>
      </c>
      <c r="E75" s="72">
        <f t="shared" si="7"/>
        <v>8</v>
      </c>
      <c r="F75" s="73">
        <v>7</v>
      </c>
      <c r="G75" s="74">
        <f t="shared" si="8"/>
        <v>7</v>
      </c>
      <c r="H75" s="73">
        <v>15</v>
      </c>
      <c r="I75" s="74">
        <f t="shared" si="9"/>
        <v>15</v>
      </c>
      <c r="J75" s="66">
        <v>3</v>
      </c>
      <c r="K75" s="72">
        <f t="shared" si="11"/>
        <v>3</v>
      </c>
      <c r="L75" s="75">
        <f t="shared" si="10"/>
        <v>41</v>
      </c>
      <c r="M75" s="76">
        <v>71</v>
      </c>
      <c r="N75" s="52"/>
    </row>
    <row r="76" spans="1:14" ht="21" x14ac:dyDescent="0.35">
      <c r="A76" s="71" t="s">
        <v>158</v>
      </c>
      <c r="B76" s="66">
        <v>10</v>
      </c>
      <c r="C76" s="72">
        <f t="shared" si="6"/>
        <v>10</v>
      </c>
      <c r="D76" s="66">
        <v>9</v>
      </c>
      <c r="E76" s="72">
        <f t="shared" si="7"/>
        <v>9</v>
      </c>
      <c r="F76" s="73">
        <v>7</v>
      </c>
      <c r="G76" s="74">
        <f t="shared" si="8"/>
        <v>7</v>
      </c>
      <c r="H76" s="73">
        <v>15</v>
      </c>
      <c r="I76" s="74">
        <f t="shared" si="9"/>
        <v>15</v>
      </c>
      <c r="J76" s="66">
        <v>4</v>
      </c>
      <c r="K76" s="72">
        <f t="shared" si="11"/>
        <v>4</v>
      </c>
      <c r="L76" s="75">
        <f t="shared" si="10"/>
        <v>45</v>
      </c>
      <c r="M76" s="76">
        <v>72</v>
      </c>
      <c r="N76" s="52"/>
    </row>
    <row r="77" spans="1:14" s="60" customFormat="1" ht="21" x14ac:dyDescent="0.35">
      <c r="A77" s="77" t="s">
        <v>159</v>
      </c>
      <c r="B77" s="78">
        <v>9</v>
      </c>
      <c r="C77" s="79">
        <f t="shared" si="6"/>
        <v>9</v>
      </c>
      <c r="D77" s="78">
        <v>10</v>
      </c>
      <c r="E77" s="79">
        <f t="shared" si="7"/>
        <v>10</v>
      </c>
      <c r="F77" s="80">
        <v>8</v>
      </c>
      <c r="G77" s="81">
        <f t="shared" si="8"/>
        <v>8</v>
      </c>
      <c r="H77" s="81">
        <v>15</v>
      </c>
      <c r="I77" s="74">
        <f t="shared" si="9"/>
        <v>15</v>
      </c>
      <c r="J77" s="78">
        <v>4</v>
      </c>
      <c r="K77" s="79">
        <v>4</v>
      </c>
      <c r="L77" s="82">
        <f t="shared" si="10"/>
        <v>46</v>
      </c>
      <c r="M77" s="76">
        <v>73</v>
      </c>
      <c r="N77" s="61"/>
    </row>
    <row r="78" spans="1:14" ht="21" x14ac:dyDescent="0.35">
      <c r="A78" s="71" t="s">
        <v>160</v>
      </c>
      <c r="B78" s="83">
        <v>8</v>
      </c>
      <c r="C78" s="84">
        <f t="shared" si="6"/>
        <v>8</v>
      </c>
      <c r="D78" s="83">
        <v>10</v>
      </c>
      <c r="E78" s="84">
        <f t="shared" si="7"/>
        <v>10</v>
      </c>
      <c r="F78" s="85">
        <v>8</v>
      </c>
      <c r="G78" s="86">
        <f t="shared" si="8"/>
        <v>8</v>
      </c>
      <c r="H78" s="86">
        <v>15</v>
      </c>
      <c r="I78" s="74">
        <f t="shared" si="9"/>
        <v>15</v>
      </c>
      <c r="J78" s="83">
        <v>3</v>
      </c>
      <c r="K78" s="84">
        <f t="shared" si="11"/>
        <v>3</v>
      </c>
      <c r="L78" s="87">
        <f t="shared" si="10"/>
        <v>44</v>
      </c>
      <c r="M78" s="76">
        <v>74</v>
      </c>
      <c r="N78" s="52"/>
    </row>
    <row r="79" spans="1:14" ht="21" x14ac:dyDescent="0.35">
      <c r="A79" s="71" t="s">
        <v>161</v>
      </c>
      <c r="B79" s="83">
        <v>8</v>
      </c>
      <c r="C79" s="84">
        <f t="shared" si="6"/>
        <v>8</v>
      </c>
      <c r="D79" s="83">
        <v>9</v>
      </c>
      <c r="E79" s="84">
        <f t="shared" si="7"/>
        <v>9</v>
      </c>
      <c r="F79" s="85">
        <v>8</v>
      </c>
      <c r="G79" s="86">
        <f t="shared" si="8"/>
        <v>8</v>
      </c>
      <c r="H79" s="86">
        <v>15</v>
      </c>
      <c r="I79" s="74">
        <f t="shared" si="9"/>
        <v>15</v>
      </c>
      <c r="J79" s="83">
        <v>3</v>
      </c>
      <c r="K79" s="84">
        <f t="shared" si="11"/>
        <v>3</v>
      </c>
      <c r="L79" s="87">
        <f t="shared" si="10"/>
        <v>43</v>
      </c>
      <c r="M79" s="76">
        <v>75</v>
      </c>
      <c r="N79" s="52"/>
    </row>
    <row r="80" spans="1:14" ht="21" x14ac:dyDescent="0.35">
      <c r="A80" s="71" t="s">
        <v>162</v>
      </c>
      <c r="B80" s="83">
        <v>9</v>
      </c>
      <c r="C80" s="84">
        <v>9</v>
      </c>
      <c r="D80" s="83">
        <v>10</v>
      </c>
      <c r="E80" s="84">
        <f t="shared" si="7"/>
        <v>10</v>
      </c>
      <c r="F80" s="85">
        <v>8</v>
      </c>
      <c r="G80" s="86">
        <f t="shared" si="8"/>
        <v>8</v>
      </c>
      <c r="H80" s="86">
        <v>15</v>
      </c>
      <c r="I80" s="74">
        <f t="shared" si="9"/>
        <v>15</v>
      </c>
      <c r="J80" s="83">
        <v>3</v>
      </c>
      <c r="K80" s="84">
        <f t="shared" si="11"/>
        <v>3</v>
      </c>
      <c r="L80" s="87">
        <f t="shared" si="10"/>
        <v>45</v>
      </c>
      <c r="M80" s="76">
        <v>76</v>
      </c>
      <c r="N80" s="52"/>
    </row>
    <row r="81" spans="1:14" ht="21" x14ac:dyDescent="0.35">
      <c r="A81" s="71" t="s">
        <v>163</v>
      </c>
      <c r="B81" s="83">
        <v>8</v>
      </c>
      <c r="C81" s="84">
        <v>8</v>
      </c>
      <c r="D81" s="83">
        <v>9</v>
      </c>
      <c r="E81" s="84">
        <f t="shared" si="7"/>
        <v>9</v>
      </c>
      <c r="F81" s="85">
        <v>7</v>
      </c>
      <c r="G81" s="86">
        <f t="shared" si="8"/>
        <v>7</v>
      </c>
      <c r="H81" s="86">
        <v>15</v>
      </c>
      <c r="I81" s="74">
        <f t="shared" si="9"/>
        <v>15</v>
      </c>
      <c r="J81" s="83">
        <v>3</v>
      </c>
      <c r="K81" s="84">
        <f t="shared" si="11"/>
        <v>3</v>
      </c>
      <c r="L81" s="87">
        <f t="shared" si="10"/>
        <v>42</v>
      </c>
      <c r="M81" s="76">
        <v>77</v>
      </c>
      <c r="N81" s="52"/>
    </row>
    <row r="82" spans="1:14" ht="21" x14ac:dyDescent="0.35">
      <c r="A82" s="71" t="s">
        <v>164</v>
      </c>
      <c r="B82" s="83">
        <v>8</v>
      </c>
      <c r="C82" s="84">
        <v>8</v>
      </c>
      <c r="D82" s="83">
        <v>8</v>
      </c>
      <c r="E82" s="84">
        <f t="shared" si="7"/>
        <v>8</v>
      </c>
      <c r="F82" s="85">
        <v>7</v>
      </c>
      <c r="G82" s="86">
        <f t="shared" si="8"/>
        <v>7</v>
      </c>
      <c r="H82" s="86">
        <v>15</v>
      </c>
      <c r="I82" s="74">
        <f t="shared" si="9"/>
        <v>15</v>
      </c>
      <c r="J82" s="83">
        <v>3</v>
      </c>
      <c r="K82" s="84">
        <f t="shared" si="11"/>
        <v>3</v>
      </c>
      <c r="L82" s="87">
        <f t="shared" si="10"/>
        <v>41</v>
      </c>
      <c r="M82" s="76">
        <v>78</v>
      </c>
      <c r="N82" s="52"/>
    </row>
    <row r="83" spans="1:14" ht="21" x14ac:dyDescent="0.35">
      <c r="A83" s="71" t="s">
        <v>165</v>
      </c>
      <c r="B83" s="83">
        <v>8</v>
      </c>
      <c r="C83" s="84">
        <v>8</v>
      </c>
      <c r="D83" s="83">
        <v>9</v>
      </c>
      <c r="E83" s="84">
        <f t="shared" si="7"/>
        <v>9</v>
      </c>
      <c r="F83" s="85">
        <v>7</v>
      </c>
      <c r="G83" s="86">
        <f t="shared" si="8"/>
        <v>7</v>
      </c>
      <c r="H83" s="86">
        <v>15</v>
      </c>
      <c r="I83" s="74">
        <f t="shared" si="9"/>
        <v>15</v>
      </c>
      <c r="J83" s="83">
        <v>3</v>
      </c>
      <c r="K83" s="84">
        <f t="shared" si="11"/>
        <v>3</v>
      </c>
      <c r="L83" s="87">
        <f t="shared" si="10"/>
        <v>42</v>
      </c>
      <c r="M83" s="76">
        <v>79</v>
      </c>
      <c r="N83" s="52"/>
    </row>
    <row r="84" spans="1:14" ht="21" x14ac:dyDescent="0.35">
      <c r="A84" s="71" t="s">
        <v>166</v>
      </c>
      <c r="B84" s="83">
        <v>10</v>
      </c>
      <c r="C84" s="84">
        <v>9</v>
      </c>
      <c r="D84" s="83">
        <v>10</v>
      </c>
      <c r="E84" s="84">
        <f t="shared" si="7"/>
        <v>10</v>
      </c>
      <c r="F84" s="85">
        <v>8</v>
      </c>
      <c r="G84" s="86">
        <f t="shared" si="8"/>
        <v>8</v>
      </c>
      <c r="H84" s="86">
        <v>15</v>
      </c>
      <c r="I84" s="74">
        <f t="shared" si="9"/>
        <v>15</v>
      </c>
      <c r="J84" s="83">
        <v>3</v>
      </c>
      <c r="K84" s="84">
        <f t="shared" si="11"/>
        <v>3</v>
      </c>
      <c r="L84" s="87">
        <f t="shared" si="10"/>
        <v>45</v>
      </c>
      <c r="M84" s="76">
        <v>80</v>
      </c>
      <c r="N84" s="52"/>
    </row>
    <row r="85" spans="1:14" ht="21" x14ac:dyDescent="0.35">
      <c r="A85" s="71" t="s">
        <v>167</v>
      </c>
      <c r="B85" s="83">
        <v>9</v>
      </c>
      <c r="C85" s="84">
        <v>9</v>
      </c>
      <c r="D85" s="83">
        <v>10</v>
      </c>
      <c r="E85" s="84">
        <f t="shared" si="7"/>
        <v>10</v>
      </c>
      <c r="F85" s="85">
        <v>8</v>
      </c>
      <c r="G85" s="86">
        <f t="shared" si="8"/>
        <v>8</v>
      </c>
      <c r="H85" s="86">
        <v>15</v>
      </c>
      <c r="I85" s="74">
        <f t="shared" si="9"/>
        <v>15</v>
      </c>
      <c r="J85" s="83">
        <v>3</v>
      </c>
      <c r="K85" s="84">
        <f t="shared" si="11"/>
        <v>3</v>
      </c>
      <c r="L85" s="87">
        <f t="shared" si="10"/>
        <v>45</v>
      </c>
      <c r="M85" s="76">
        <v>81</v>
      </c>
      <c r="N85" s="52"/>
    </row>
    <row r="86" spans="1:14" ht="21" x14ac:dyDescent="0.35">
      <c r="A86" s="71" t="s">
        <v>168</v>
      </c>
      <c r="B86" s="83">
        <v>8</v>
      </c>
      <c r="C86" s="84">
        <v>8</v>
      </c>
      <c r="D86" s="83">
        <v>8</v>
      </c>
      <c r="E86" s="84">
        <f t="shared" si="7"/>
        <v>8</v>
      </c>
      <c r="F86" s="85">
        <v>8</v>
      </c>
      <c r="G86" s="86">
        <f t="shared" si="8"/>
        <v>8</v>
      </c>
      <c r="H86" s="86">
        <v>15</v>
      </c>
      <c r="I86" s="74">
        <f t="shared" si="9"/>
        <v>15</v>
      </c>
      <c r="J86" s="83">
        <v>4</v>
      </c>
      <c r="K86" s="84">
        <f t="shared" si="11"/>
        <v>4</v>
      </c>
      <c r="L86" s="87">
        <f t="shared" si="10"/>
        <v>43</v>
      </c>
      <c r="M86" s="76">
        <v>82</v>
      </c>
      <c r="N86" s="52"/>
    </row>
    <row r="87" spans="1:14" ht="21" x14ac:dyDescent="0.35">
      <c r="A87" s="71" t="s">
        <v>169</v>
      </c>
      <c r="B87" s="83">
        <v>8</v>
      </c>
      <c r="C87" s="84">
        <v>8</v>
      </c>
      <c r="D87" s="83">
        <v>8</v>
      </c>
      <c r="E87" s="84">
        <f t="shared" si="7"/>
        <v>8</v>
      </c>
      <c r="F87" s="85">
        <v>7</v>
      </c>
      <c r="G87" s="86">
        <f t="shared" si="8"/>
        <v>7</v>
      </c>
      <c r="H87" s="86">
        <v>15</v>
      </c>
      <c r="I87" s="74">
        <f t="shared" si="9"/>
        <v>15</v>
      </c>
      <c r="J87" s="83">
        <v>3</v>
      </c>
      <c r="K87" s="84">
        <f t="shared" si="11"/>
        <v>3</v>
      </c>
      <c r="L87" s="87">
        <f t="shared" si="10"/>
        <v>41</v>
      </c>
      <c r="M87" s="76">
        <v>83</v>
      </c>
      <c r="N87" s="52"/>
    </row>
    <row r="88" spans="1:14" ht="21" x14ac:dyDescent="0.35">
      <c r="A88" s="71" t="s">
        <v>170</v>
      </c>
      <c r="B88" s="83">
        <v>6</v>
      </c>
      <c r="C88" s="84">
        <v>6</v>
      </c>
      <c r="D88" s="83">
        <v>6</v>
      </c>
      <c r="E88" s="84">
        <f t="shared" si="7"/>
        <v>6</v>
      </c>
      <c r="F88" s="85">
        <v>6</v>
      </c>
      <c r="G88" s="86">
        <f t="shared" si="8"/>
        <v>6</v>
      </c>
      <c r="H88" s="86">
        <v>14</v>
      </c>
      <c r="I88" s="74">
        <f t="shared" si="9"/>
        <v>14</v>
      </c>
      <c r="J88" s="83">
        <v>3</v>
      </c>
      <c r="K88" s="84">
        <f t="shared" si="11"/>
        <v>3</v>
      </c>
      <c r="L88" s="87">
        <f t="shared" si="10"/>
        <v>35</v>
      </c>
      <c r="M88" s="76">
        <v>84</v>
      </c>
      <c r="N88" s="52"/>
    </row>
    <row r="89" spans="1:14" ht="21" x14ac:dyDescent="0.35">
      <c r="A89" s="71" t="s">
        <v>171</v>
      </c>
      <c r="B89" s="83">
        <v>8</v>
      </c>
      <c r="C89" s="84">
        <v>8</v>
      </c>
      <c r="D89" s="83">
        <v>7</v>
      </c>
      <c r="E89" s="84">
        <f t="shared" si="7"/>
        <v>7</v>
      </c>
      <c r="F89" s="85">
        <v>7</v>
      </c>
      <c r="G89" s="86">
        <f t="shared" si="8"/>
        <v>7</v>
      </c>
      <c r="H89" s="86">
        <v>15</v>
      </c>
      <c r="I89" s="74">
        <f t="shared" si="9"/>
        <v>15</v>
      </c>
      <c r="J89" s="83">
        <v>4</v>
      </c>
      <c r="K89" s="84">
        <f t="shared" si="11"/>
        <v>4</v>
      </c>
      <c r="L89" s="87">
        <f t="shared" si="10"/>
        <v>41</v>
      </c>
      <c r="M89" s="76">
        <v>85</v>
      </c>
      <c r="N89" s="52"/>
    </row>
    <row r="90" spans="1:14" ht="21" x14ac:dyDescent="0.35">
      <c r="A90" s="71" t="s">
        <v>172</v>
      </c>
      <c r="B90" s="83">
        <v>10</v>
      </c>
      <c r="C90" s="84">
        <v>10</v>
      </c>
      <c r="D90" s="83">
        <v>10</v>
      </c>
      <c r="E90" s="84">
        <f t="shared" si="7"/>
        <v>10</v>
      </c>
      <c r="F90" s="85">
        <v>9</v>
      </c>
      <c r="G90" s="86">
        <f t="shared" si="8"/>
        <v>9</v>
      </c>
      <c r="H90" s="86">
        <v>15</v>
      </c>
      <c r="I90" s="74">
        <f t="shared" si="9"/>
        <v>15</v>
      </c>
      <c r="J90" s="83">
        <v>5</v>
      </c>
      <c r="K90" s="84">
        <f t="shared" si="11"/>
        <v>5</v>
      </c>
      <c r="L90" s="87">
        <f t="shared" si="10"/>
        <v>49</v>
      </c>
      <c r="M90" s="76">
        <v>86</v>
      </c>
      <c r="N90" s="52"/>
    </row>
    <row r="91" spans="1:14" ht="21" x14ac:dyDescent="0.35">
      <c r="A91" s="71" t="s">
        <v>173</v>
      </c>
      <c r="B91" s="83">
        <v>10</v>
      </c>
      <c r="C91" s="84">
        <v>10</v>
      </c>
      <c r="D91" s="83">
        <v>10</v>
      </c>
      <c r="E91" s="84">
        <f t="shared" si="7"/>
        <v>10</v>
      </c>
      <c r="F91" s="85">
        <v>9</v>
      </c>
      <c r="G91" s="86">
        <f t="shared" si="8"/>
        <v>9</v>
      </c>
      <c r="H91" s="86">
        <v>15</v>
      </c>
      <c r="I91" s="74">
        <f t="shared" si="9"/>
        <v>15</v>
      </c>
      <c r="J91" s="83">
        <v>3</v>
      </c>
      <c r="K91" s="84">
        <f t="shared" si="11"/>
        <v>3</v>
      </c>
      <c r="L91" s="87">
        <f t="shared" si="10"/>
        <v>47</v>
      </c>
      <c r="M91" s="76">
        <v>87</v>
      </c>
      <c r="N91" s="52"/>
    </row>
    <row r="92" spans="1:14" ht="21" x14ac:dyDescent="0.35">
      <c r="A92" s="71" t="s">
        <v>174</v>
      </c>
      <c r="B92" s="83">
        <v>9</v>
      </c>
      <c r="C92" s="84">
        <v>9</v>
      </c>
      <c r="D92" s="83">
        <v>9</v>
      </c>
      <c r="E92" s="84">
        <f t="shared" si="7"/>
        <v>9</v>
      </c>
      <c r="F92" s="85">
        <v>9</v>
      </c>
      <c r="G92" s="86">
        <f t="shared" si="8"/>
        <v>9</v>
      </c>
      <c r="H92" s="86">
        <v>15</v>
      </c>
      <c r="I92" s="74">
        <f t="shared" si="9"/>
        <v>15</v>
      </c>
      <c r="J92" s="83">
        <v>4</v>
      </c>
      <c r="K92" s="84">
        <f t="shared" si="11"/>
        <v>4</v>
      </c>
      <c r="L92" s="87">
        <f t="shared" si="10"/>
        <v>46</v>
      </c>
      <c r="M92" s="76">
        <v>88</v>
      </c>
      <c r="N92" s="52"/>
    </row>
    <row r="93" spans="1:14" ht="21" x14ac:dyDescent="0.35">
      <c r="A93" s="71" t="s">
        <v>175</v>
      </c>
      <c r="B93" s="83">
        <v>8</v>
      </c>
      <c r="C93" s="84">
        <v>8</v>
      </c>
      <c r="D93" s="83">
        <v>9</v>
      </c>
      <c r="E93" s="84">
        <f t="shared" si="7"/>
        <v>9</v>
      </c>
      <c r="F93" s="85">
        <v>8</v>
      </c>
      <c r="G93" s="86">
        <f t="shared" si="8"/>
        <v>8</v>
      </c>
      <c r="H93" s="86">
        <v>14</v>
      </c>
      <c r="I93" s="74">
        <f t="shared" si="9"/>
        <v>14</v>
      </c>
      <c r="J93" s="83">
        <v>3</v>
      </c>
      <c r="K93" s="84">
        <f t="shared" si="11"/>
        <v>3</v>
      </c>
      <c r="L93" s="87">
        <f t="shared" si="10"/>
        <v>42</v>
      </c>
      <c r="M93" s="76">
        <v>89</v>
      </c>
      <c r="N93" s="52"/>
    </row>
    <row r="94" spans="1:14" ht="21" x14ac:dyDescent="0.35">
      <c r="A94" s="71" t="s">
        <v>176</v>
      </c>
      <c r="B94" s="83">
        <v>10</v>
      </c>
      <c r="C94" s="84">
        <v>10</v>
      </c>
      <c r="D94" s="83">
        <v>10</v>
      </c>
      <c r="E94" s="84">
        <f t="shared" si="7"/>
        <v>10</v>
      </c>
      <c r="F94" s="85">
        <v>9</v>
      </c>
      <c r="G94" s="86">
        <f t="shared" si="8"/>
        <v>9</v>
      </c>
      <c r="H94" s="86">
        <v>15</v>
      </c>
      <c r="I94" s="74">
        <f t="shared" si="9"/>
        <v>15</v>
      </c>
      <c r="J94" s="83">
        <v>4</v>
      </c>
      <c r="K94" s="84">
        <f t="shared" si="11"/>
        <v>4</v>
      </c>
      <c r="L94" s="87">
        <f t="shared" si="10"/>
        <v>48</v>
      </c>
      <c r="M94" s="76">
        <v>90</v>
      </c>
      <c r="N94" s="52"/>
    </row>
    <row r="95" spans="1:14" ht="21" x14ac:dyDescent="0.35">
      <c r="A95" s="71" t="s">
        <v>177</v>
      </c>
      <c r="B95" s="83">
        <v>7</v>
      </c>
      <c r="C95" s="84">
        <v>7</v>
      </c>
      <c r="D95" s="83">
        <v>6</v>
      </c>
      <c r="E95" s="84">
        <f t="shared" si="7"/>
        <v>6</v>
      </c>
      <c r="F95" s="85">
        <v>6</v>
      </c>
      <c r="G95" s="86">
        <f t="shared" si="8"/>
        <v>6</v>
      </c>
      <c r="H95" s="86">
        <v>14</v>
      </c>
      <c r="I95" s="74">
        <f t="shared" si="9"/>
        <v>14</v>
      </c>
      <c r="J95" s="83">
        <v>3</v>
      </c>
      <c r="K95" s="84">
        <f t="shared" si="11"/>
        <v>3</v>
      </c>
      <c r="L95" s="87">
        <f t="shared" si="10"/>
        <v>36</v>
      </c>
      <c r="M95" s="76">
        <v>91</v>
      </c>
      <c r="N95" s="52"/>
    </row>
    <row r="96" spans="1:14" ht="21" x14ac:dyDescent="0.35">
      <c r="A96" s="71" t="s">
        <v>178</v>
      </c>
      <c r="B96" s="83">
        <v>8</v>
      </c>
      <c r="C96" s="84">
        <v>8</v>
      </c>
      <c r="D96" s="83">
        <v>8</v>
      </c>
      <c r="E96" s="84">
        <f t="shared" si="7"/>
        <v>8</v>
      </c>
      <c r="F96" s="85">
        <v>8</v>
      </c>
      <c r="G96" s="86">
        <f t="shared" si="8"/>
        <v>8</v>
      </c>
      <c r="H96" s="86">
        <v>14</v>
      </c>
      <c r="I96" s="74">
        <f t="shared" si="9"/>
        <v>14</v>
      </c>
      <c r="J96" s="83">
        <v>4</v>
      </c>
      <c r="K96" s="84">
        <f t="shared" si="11"/>
        <v>4</v>
      </c>
      <c r="L96" s="87">
        <f t="shared" si="10"/>
        <v>42</v>
      </c>
      <c r="M96" s="76">
        <v>92</v>
      </c>
      <c r="N96" s="52"/>
    </row>
    <row r="97" spans="1:14" ht="21" x14ac:dyDescent="0.35">
      <c r="A97" s="71" t="s">
        <v>179</v>
      </c>
      <c r="B97" s="83">
        <v>9</v>
      </c>
      <c r="C97" s="84">
        <v>9</v>
      </c>
      <c r="D97" s="83">
        <v>10</v>
      </c>
      <c r="E97" s="84">
        <f t="shared" si="7"/>
        <v>10</v>
      </c>
      <c r="F97" s="85">
        <v>8</v>
      </c>
      <c r="G97" s="86">
        <f t="shared" si="8"/>
        <v>8</v>
      </c>
      <c r="H97" s="86">
        <v>15</v>
      </c>
      <c r="I97" s="74">
        <f t="shared" si="9"/>
        <v>15</v>
      </c>
      <c r="J97" s="83">
        <v>3</v>
      </c>
      <c r="K97" s="84">
        <f t="shared" si="11"/>
        <v>3</v>
      </c>
      <c r="L97" s="87">
        <f t="shared" si="10"/>
        <v>45</v>
      </c>
      <c r="M97" s="76">
        <v>93</v>
      </c>
      <c r="N97" s="52"/>
    </row>
    <row r="98" spans="1:14" ht="21" x14ac:dyDescent="0.35">
      <c r="A98" s="71" t="s">
        <v>180</v>
      </c>
      <c r="B98" s="83">
        <v>10</v>
      </c>
      <c r="C98" s="84">
        <v>10</v>
      </c>
      <c r="D98" s="83">
        <v>10</v>
      </c>
      <c r="E98" s="84">
        <f t="shared" si="7"/>
        <v>10</v>
      </c>
      <c r="F98" s="85">
        <v>9</v>
      </c>
      <c r="G98" s="86">
        <f t="shared" si="8"/>
        <v>9</v>
      </c>
      <c r="H98" s="86">
        <v>15</v>
      </c>
      <c r="I98" s="74">
        <f t="shared" si="9"/>
        <v>15</v>
      </c>
      <c r="J98" s="83">
        <v>4</v>
      </c>
      <c r="K98" s="84">
        <f t="shared" si="11"/>
        <v>4</v>
      </c>
      <c r="L98" s="87">
        <f t="shared" si="10"/>
        <v>48</v>
      </c>
      <c r="M98" s="76">
        <v>94</v>
      </c>
      <c r="N98" s="52"/>
    </row>
    <row r="99" spans="1:14" ht="21" x14ac:dyDescent="0.35">
      <c r="A99" s="71" t="s">
        <v>181</v>
      </c>
      <c r="B99" s="83">
        <v>8</v>
      </c>
      <c r="C99" s="84">
        <v>8</v>
      </c>
      <c r="D99" s="83">
        <v>9</v>
      </c>
      <c r="E99" s="84">
        <f t="shared" si="7"/>
        <v>9</v>
      </c>
      <c r="F99" s="85">
        <v>8</v>
      </c>
      <c r="G99" s="86">
        <f t="shared" si="8"/>
        <v>8</v>
      </c>
      <c r="H99" s="86">
        <v>15</v>
      </c>
      <c r="I99" s="74">
        <f t="shared" si="9"/>
        <v>15</v>
      </c>
      <c r="J99" s="83">
        <v>4</v>
      </c>
      <c r="K99" s="84">
        <f t="shared" si="11"/>
        <v>4</v>
      </c>
      <c r="L99" s="87">
        <f t="shared" si="10"/>
        <v>44</v>
      </c>
      <c r="M99" s="76">
        <v>95</v>
      </c>
      <c r="N99" s="52"/>
    </row>
    <row r="100" spans="1:14" ht="21" x14ac:dyDescent="0.35">
      <c r="A100" s="71" t="s">
        <v>182</v>
      </c>
      <c r="B100" s="83">
        <v>8</v>
      </c>
      <c r="C100" s="84">
        <v>8</v>
      </c>
      <c r="D100" s="83">
        <v>8</v>
      </c>
      <c r="E100" s="84">
        <f t="shared" si="7"/>
        <v>8</v>
      </c>
      <c r="F100" s="85">
        <v>7</v>
      </c>
      <c r="G100" s="86">
        <f t="shared" si="8"/>
        <v>7</v>
      </c>
      <c r="H100" s="86">
        <v>15</v>
      </c>
      <c r="I100" s="74">
        <f t="shared" si="9"/>
        <v>15</v>
      </c>
      <c r="J100" s="83">
        <v>3</v>
      </c>
      <c r="K100" s="84">
        <f t="shared" si="11"/>
        <v>3</v>
      </c>
      <c r="L100" s="87">
        <f t="shared" si="10"/>
        <v>41</v>
      </c>
      <c r="M100" s="76">
        <v>96</v>
      </c>
      <c r="N100" s="52"/>
    </row>
    <row r="101" spans="1:14" ht="21" x14ac:dyDescent="0.35">
      <c r="A101" s="71" t="s">
        <v>183</v>
      </c>
      <c r="B101" s="83">
        <v>8</v>
      </c>
      <c r="C101" s="84">
        <v>8</v>
      </c>
      <c r="D101" s="83">
        <v>7</v>
      </c>
      <c r="E101" s="84">
        <f t="shared" si="7"/>
        <v>7</v>
      </c>
      <c r="F101" s="85">
        <v>7</v>
      </c>
      <c r="G101" s="86">
        <f t="shared" si="8"/>
        <v>7</v>
      </c>
      <c r="H101" s="86">
        <v>15</v>
      </c>
      <c r="I101" s="74">
        <f t="shared" si="9"/>
        <v>15</v>
      </c>
      <c r="J101" s="83">
        <v>4</v>
      </c>
      <c r="K101" s="84">
        <f t="shared" si="11"/>
        <v>4</v>
      </c>
      <c r="L101" s="87">
        <f t="shared" si="10"/>
        <v>41</v>
      </c>
      <c r="M101" s="76">
        <v>97</v>
      </c>
      <c r="N101" s="52"/>
    </row>
    <row r="102" spans="1:14" ht="21" x14ac:dyDescent="0.35">
      <c r="A102" s="71" t="s">
        <v>184</v>
      </c>
      <c r="B102" s="83">
        <v>7</v>
      </c>
      <c r="C102" s="84">
        <v>7</v>
      </c>
      <c r="D102" s="83">
        <v>7</v>
      </c>
      <c r="E102" s="84">
        <f t="shared" si="7"/>
        <v>7</v>
      </c>
      <c r="F102" s="85">
        <v>7</v>
      </c>
      <c r="G102" s="86">
        <f t="shared" si="8"/>
        <v>7</v>
      </c>
      <c r="H102" s="86">
        <v>14</v>
      </c>
      <c r="I102" s="74">
        <f t="shared" si="9"/>
        <v>14</v>
      </c>
      <c r="J102" s="83">
        <v>4</v>
      </c>
      <c r="K102" s="84">
        <f t="shared" si="11"/>
        <v>4</v>
      </c>
      <c r="L102" s="87">
        <f t="shared" si="10"/>
        <v>39</v>
      </c>
      <c r="M102" s="76">
        <v>98</v>
      </c>
      <c r="N102" s="52"/>
    </row>
    <row r="103" spans="1:14" ht="21" x14ac:dyDescent="0.35">
      <c r="A103" s="71" t="s">
        <v>185</v>
      </c>
      <c r="B103" s="83">
        <v>8</v>
      </c>
      <c r="C103" s="84">
        <v>8</v>
      </c>
      <c r="D103" s="83">
        <v>8</v>
      </c>
      <c r="E103" s="84">
        <f t="shared" si="7"/>
        <v>8</v>
      </c>
      <c r="F103" s="85">
        <v>7</v>
      </c>
      <c r="G103" s="86">
        <f t="shared" si="8"/>
        <v>7</v>
      </c>
      <c r="H103" s="86">
        <v>14</v>
      </c>
      <c r="I103" s="74">
        <f t="shared" si="9"/>
        <v>14</v>
      </c>
      <c r="J103" s="83">
        <v>3</v>
      </c>
      <c r="K103" s="84">
        <f t="shared" si="11"/>
        <v>3</v>
      </c>
      <c r="L103" s="87">
        <f t="shared" si="10"/>
        <v>40</v>
      </c>
      <c r="M103" s="76">
        <v>99</v>
      </c>
      <c r="N103" s="52"/>
    </row>
    <row r="104" spans="1:14" ht="21" x14ac:dyDescent="0.35">
      <c r="A104" s="71" t="s">
        <v>186</v>
      </c>
      <c r="B104" s="83">
        <v>10</v>
      </c>
      <c r="C104" s="84">
        <v>10</v>
      </c>
      <c r="D104" s="83">
        <v>10</v>
      </c>
      <c r="E104" s="84">
        <f t="shared" si="7"/>
        <v>10</v>
      </c>
      <c r="F104" s="85">
        <v>10</v>
      </c>
      <c r="G104" s="86">
        <f t="shared" si="8"/>
        <v>10</v>
      </c>
      <c r="H104" s="86">
        <v>15</v>
      </c>
      <c r="I104" s="74">
        <f t="shared" si="9"/>
        <v>15</v>
      </c>
      <c r="J104" s="83">
        <v>4</v>
      </c>
      <c r="K104" s="84">
        <f t="shared" si="11"/>
        <v>4</v>
      </c>
      <c r="L104" s="87">
        <f t="shared" si="10"/>
        <v>49</v>
      </c>
      <c r="M104" s="76">
        <v>100</v>
      </c>
      <c r="N104" s="52"/>
    </row>
    <row r="105" spans="1:14" ht="21" x14ac:dyDescent="0.35">
      <c r="A105" s="71" t="s">
        <v>187</v>
      </c>
      <c r="B105" s="83">
        <v>10</v>
      </c>
      <c r="C105" s="84">
        <v>10</v>
      </c>
      <c r="D105" s="83">
        <v>10</v>
      </c>
      <c r="E105" s="84">
        <f t="shared" si="7"/>
        <v>10</v>
      </c>
      <c r="F105" s="85">
        <v>9</v>
      </c>
      <c r="G105" s="86">
        <f t="shared" si="8"/>
        <v>9</v>
      </c>
      <c r="H105" s="86">
        <v>15</v>
      </c>
      <c r="I105" s="74">
        <f t="shared" si="9"/>
        <v>15</v>
      </c>
      <c r="J105" s="83">
        <v>5</v>
      </c>
      <c r="K105" s="84">
        <f t="shared" si="11"/>
        <v>5</v>
      </c>
      <c r="L105" s="87">
        <f t="shared" si="10"/>
        <v>49</v>
      </c>
      <c r="M105" s="76">
        <v>101</v>
      </c>
      <c r="N105" s="52"/>
    </row>
    <row r="106" spans="1:14" ht="21" x14ac:dyDescent="0.35">
      <c r="A106" s="71" t="s">
        <v>188</v>
      </c>
      <c r="B106" s="83">
        <v>8</v>
      </c>
      <c r="C106" s="84">
        <v>8</v>
      </c>
      <c r="D106" s="83">
        <v>8</v>
      </c>
      <c r="E106" s="84">
        <f t="shared" si="7"/>
        <v>8</v>
      </c>
      <c r="F106" s="85">
        <v>7</v>
      </c>
      <c r="G106" s="86">
        <f t="shared" si="8"/>
        <v>7</v>
      </c>
      <c r="H106" s="86">
        <v>15</v>
      </c>
      <c r="I106" s="74">
        <f t="shared" si="9"/>
        <v>15</v>
      </c>
      <c r="J106" s="83">
        <v>3</v>
      </c>
      <c r="K106" s="84">
        <f t="shared" si="11"/>
        <v>3</v>
      </c>
      <c r="L106" s="87">
        <f t="shared" si="10"/>
        <v>41</v>
      </c>
      <c r="M106" s="76">
        <v>102</v>
      </c>
      <c r="N106" s="52"/>
    </row>
    <row r="107" spans="1:14" ht="21" x14ac:dyDescent="0.35">
      <c r="A107" s="71" t="s">
        <v>189</v>
      </c>
      <c r="B107" s="83">
        <v>8</v>
      </c>
      <c r="C107" s="84">
        <v>8</v>
      </c>
      <c r="D107" s="83">
        <v>8</v>
      </c>
      <c r="E107" s="84">
        <f t="shared" si="7"/>
        <v>8</v>
      </c>
      <c r="F107" s="85">
        <v>7</v>
      </c>
      <c r="G107" s="86">
        <f t="shared" si="8"/>
        <v>7</v>
      </c>
      <c r="H107" s="86">
        <v>14</v>
      </c>
      <c r="I107" s="74">
        <f t="shared" si="9"/>
        <v>14</v>
      </c>
      <c r="J107" s="83">
        <v>3</v>
      </c>
      <c r="K107" s="84">
        <f t="shared" si="11"/>
        <v>3</v>
      </c>
      <c r="L107" s="87">
        <f t="shared" si="10"/>
        <v>40</v>
      </c>
      <c r="M107" s="76">
        <v>103</v>
      </c>
      <c r="N107" s="52"/>
    </row>
    <row r="108" spans="1:14" ht="21" x14ac:dyDescent="0.35">
      <c r="A108" s="71" t="s">
        <v>190</v>
      </c>
      <c r="B108" s="83">
        <v>8</v>
      </c>
      <c r="C108" s="84">
        <v>8</v>
      </c>
      <c r="D108" s="83">
        <v>8</v>
      </c>
      <c r="E108" s="84">
        <f t="shared" si="7"/>
        <v>8</v>
      </c>
      <c r="F108" s="85">
        <v>8</v>
      </c>
      <c r="G108" s="86">
        <f t="shared" si="8"/>
        <v>8</v>
      </c>
      <c r="H108" s="86">
        <v>15</v>
      </c>
      <c r="I108" s="74">
        <f t="shared" si="9"/>
        <v>15</v>
      </c>
      <c r="J108" s="83">
        <v>3</v>
      </c>
      <c r="K108" s="84">
        <f t="shared" si="11"/>
        <v>3</v>
      </c>
      <c r="L108" s="87">
        <f t="shared" si="10"/>
        <v>42</v>
      </c>
      <c r="M108" s="76">
        <v>104</v>
      </c>
      <c r="N108" s="52"/>
    </row>
    <row r="109" spans="1:14" ht="21" x14ac:dyDescent="0.35">
      <c r="A109" s="71" t="s">
        <v>191</v>
      </c>
      <c r="B109" s="83">
        <v>8</v>
      </c>
      <c r="C109" s="84">
        <v>8</v>
      </c>
      <c r="D109" s="83">
        <v>8</v>
      </c>
      <c r="E109" s="84">
        <f t="shared" si="7"/>
        <v>8</v>
      </c>
      <c r="F109" s="85">
        <v>8</v>
      </c>
      <c r="G109" s="86">
        <f t="shared" si="8"/>
        <v>8</v>
      </c>
      <c r="H109" s="86">
        <v>15</v>
      </c>
      <c r="I109" s="74">
        <f t="shared" si="9"/>
        <v>15</v>
      </c>
      <c r="J109" s="83">
        <v>4</v>
      </c>
      <c r="K109" s="84">
        <f t="shared" si="11"/>
        <v>4</v>
      </c>
      <c r="L109" s="87">
        <f t="shared" si="10"/>
        <v>43</v>
      </c>
      <c r="M109" s="76">
        <v>105</v>
      </c>
      <c r="N109" s="52"/>
    </row>
    <row r="110" spans="1:14" ht="21" x14ac:dyDescent="0.35">
      <c r="A110" s="71" t="s">
        <v>192</v>
      </c>
      <c r="B110" s="83">
        <v>7</v>
      </c>
      <c r="C110" s="84">
        <v>7</v>
      </c>
      <c r="D110" s="83">
        <v>7</v>
      </c>
      <c r="E110" s="84">
        <f t="shared" si="7"/>
        <v>7</v>
      </c>
      <c r="F110" s="85">
        <v>7</v>
      </c>
      <c r="G110" s="86">
        <f t="shared" si="8"/>
        <v>7</v>
      </c>
      <c r="H110" s="86">
        <v>14</v>
      </c>
      <c r="I110" s="74">
        <f t="shared" si="9"/>
        <v>14</v>
      </c>
      <c r="J110" s="83">
        <v>3</v>
      </c>
      <c r="K110" s="84">
        <f t="shared" si="11"/>
        <v>3</v>
      </c>
      <c r="L110" s="87">
        <f t="shared" si="10"/>
        <v>38</v>
      </c>
      <c r="M110" s="76">
        <v>106</v>
      </c>
      <c r="N110" s="52"/>
    </row>
    <row r="111" spans="1:14" ht="21" x14ac:dyDescent="0.35">
      <c r="A111" s="71" t="s">
        <v>193</v>
      </c>
      <c r="B111" s="83">
        <v>9</v>
      </c>
      <c r="C111" s="84">
        <v>9</v>
      </c>
      <c r="D111" s="83">
        <v>10</v>
      </c>
      <c r="E111" s="84">
        <f t="shared" si="7"/>
        <v>10</v>
      </c>
      <c r="F111" s="85">
        <v>9</v>
      </c>
      <c r="G111" s="86">
        <f t="shared" si="8"/>
        <v>9</v>
      </c>
      <c r="H111" s="86">
        <v>15</v>
      </c>
      <c r="I111" s="74">
        <f t="shared" si="9"/>
        <v>15</v>
      </c>
      <c r="J111" s="83">
        <v>3</v>
      </c>
      <c r="K111" s="84">
        <f t="shared" si="11"/>
        <v>3</v>
      </c>
      <c r="L111" s="87">
        <f t="shared" si="10"/>
        <v>46</v>
      </c>
      <c r="M111" s="76">
        <v>107</v>
      </c>
      <c r="N111" s="52"/>
    </row>
    <row r="112" spans="1:14" ht="21" x14ac:dyDescent="0.35">
      <c r="A112" s="71" t="s">
        <v>194</v>
      </c>
      <c r="B112" s="83">
        <v>7</v>
      </c>
      <c r="C112" s="84">
        <v>7</v>
      </c>
      <c r="D112" s="83">
        <v>7</v>
      </c>
      <c r="E112" s="84">
        <f t="shared" si="7"/>
        <v>7</v>
      </c>
      <c r="F112" s="85">
        <v>6</v>
      </c>
      <c r="G112" s="86">
        <f t="shared" si="8"/>
        <v>6</v>
      </c>
      <c r="H112" s="86">
        <v>14</v>
      </c>
      <c r="I112" s="74">
        <f t="shared" si="9"/>
        <v>14</v>
      </c>
      <c r="J112" s="83">
        <v>3</v>
      </c>
      <c r="K112" s="84">
        <f t="shared" si="11"/>
        <v>3</v>
      </c>
      <c r="L112" s="87">
        <f t="shared" si="10"/>
        <v>37</v>
      </c>
      <c r="M112" s="76">
        <v>108</v>
      </c>
      <c r="N112" s="52"/>
    </row>
    <row r="113" spans="1:14" ht="21" x14ac:dyDescent="0.35">
      <c r="A113" s="71" t="s">
        <v>195</v>
      </c>
      <c r="B113" s="83">
        <v>8</v>
      </c>
      <c r="C113" s="84">
        <v>8</v>
      </c>
      <c r="D113" s="83">
        <v>7</v>
      </c>
      <c r="E113" s="84">
        <f t="shared" si="7"/>
        <v>7</v>
      </c>
      <c r="F113" s="85">
        <v>7</v>
      </c>
      <c r="G113" s="86">
        <f t="shared" si="8"/>
        <v>7</v>
      </c>
      <c r="H113" s="86">
        <v>14</v>
      </c>
      <c r="I113" s="74">
        <f t="shared" si="9"/>
        <v>14</v>
      </c>
      <c r="J113" s="83">
        <v>2</v>
      </c>
      <c r="K113" s="84">
        <f t="shared" si="11"/>
        <v>2</v>
      </c>
      <c r="L113" s="87">
        <f t="shared" si="10"/>
        <v>38</v>
      </c>
      <c r="M113" s="76">
        <v>109</v>
      </c>
      <c r="N113" s="52"/>
    </row>
    <row r="114" spans="1:14" ht="21" x14ac:dyDescent="0.35">
      <c r="A114" s="71" t="s">
        <v>196</v>
      </c>
      <c r="B114" s="83">
        <v>9</v>
      </c>
      <c r="C114" s="84">
        <v>9</v>
      </c>
      <c r="D114" s="83">
        <v>9</v>
      </c>
      <c r="E114" s="84">
        <f t="shared" si="7"/>
        <v>9</v>
      </c>
      <c r="F114" s="85">
        <v>8</v>
      </c>
      <c r="G114" s="86">
        <f t="shared" si="8"/>
        <v>8</v>
      </c>
      <c r="H114" s="86">
        <v>15</v>
      </c>
      <c r="I114" s="74">
        <f t="shared" si="9"/>
        <v>15</v>
      </c>
      <c r="J114" s="83">
        <v>3</v>
      </c>
      <c r="K114" s="84">
        <f t="shared" si="11"/>
        <v>3</v>
      </c>
      <c r="L114" s="87">
        <f t="shared" si="10"/>
        <v>44</v>
      </c>
      <c r="M114" s="76">
        <v>110</v>
      </c>
      <c r="N114" s="52"/>
    </row>
    <row r="115" spans="1:14" ht="21" x14ac:dyDescent="0.35">
      <c r="A115" s="71" t="s">
        <v>197</v>
      </c>
      <c r="B115" s="83">
        <v>10</v>
      </c>
      <c r="C115" s="84">
        <v>10</v>
      </c>
      <c r="D115" s="83">
        <v>10</v>
      </c>
      <c r="E115" s="84">
        <f t="shared" si="7"/>
        <v>10</v>
      </c>
      <c r="F115" s="85">
        <v>10</v>
      </c>
      <c r="G115" s="86">
        <f t="shared" si="8"/>
        <v>10</v>
      </c>
      <c r="H115" s="86">
        <v>15</v>
      </c>
      <c r="I115" s="74">
        <f t="shared" si="9"/>
        <v>15</v>
      </c>
      <c r="J115" s="83">
        <v>3</v>
      </c>
      <c r="K115" s="84">
        <f t="shared" si="11"/>
        <v>3</v>
      </c>
      <c r="L115" s="87">
        <f t="shared" si="10"/>
        <v>48</v>
      </c>
      <c r="M115" s="76">
        <v>111</v>
      </c>
      <c r="N115" s="52"/>
    </row>
    <row r="116" spans="1:14" ht="21" x14ac:dyDescent="0.35">
      <c r="A116" s="71" t="s">
        <v>198</v>
      </c>
      <c r="B116" s="83">
        <v>9</v>
      </c>
      <c r="C116" s="84">
        <v>9</v>
      </c>
      <c r="D116" s="83">
        <v>9</v>
      </c>
      <c r="E116" s="84">
        <f t="shared" si="7"/>
        <v>9</v>
      </c>
      <c r="F116" s="85">
        <v>10</v>
      </c>
      <c r="G116" s="86">
        <f t="shared" si="8"/>
        <v>10</v>
      </c>
      <c r="H116" s="86">
        <v>15</v>
      </c>
      <c r="I116" s="74">
        <f t="shared" si="9"/>
        <v>15</v>
      </c>
      <c r="J116" s="83">
        <v>4</v>
      </c>
      <c r="K116" s="84">
        <f t="shared" si="11"/>
        <v>4</v>
      </c>
      <c r="L116" s="87">
        <f t="shared" si="10"/>
        <v>47</v>
      </c>
      <c r="M116" s="76">
        <v>112</v>
      </c>
      <c r="N116" s="52"/>
    </row>
    <row r="117" spans="1:14" ht="21" x14ac:dyDescent="0.35">
      <c r="A117" s="71" t="s">
        <v>199</v>
      </c>
      <c r="B117" s="83">
        <v>7</v>
      </c>
      <c r="C117" s="84">
        <v>7</v>
      </c>
      <c r="D117" s="83">
        <v>8</v>
      </c>
      <c r="E117" s="84">
        <f t="shared" si="7"/>
        <v>8</v>
      </c>
      <c r="F117" s="85">
        <v>7</v>
      </c>
      <c r="G117" s="86">
        <f t="shared" si="8"/>
        <v>7</v>
      </c>
      <c r="H117" s="86">
        <v>14</v>
      </c>
      <c r="I117" s="74">
        <f t="shared" si="9"/>
        <v>14</v>
      </c>
      <c r="J117" s="83">
        <v>2</v>
      </c>
      <c r="K117" s="84">
        <f t="shared" si="11"/>
        <v>2</v>
      </c>
      <c r="L117" s="87">
        <f t="shared" si="10"/>
        <v>38</v>
      </c>
      <c r="M117" s="76">
        <v>113</v>
      </c>
      <c r="N117" s="52"/>
    </row>
    <row r="118" spans="1:14" ht="21" x14ac:dyDescent="0.35">
      <c r="A118" s="71" t="s">
        <v>200</v>
      </c>
      <c r="B118" s="83">
        <v>8</v>
      </c>
      <c r="C118" s="84">
        <v>8</v>
      </c>
      <c r="D118" s="83">
        <v>8</v>
      </c>
      <c r="E118" s="84">
        <f t="shared" si="7"/>
        <v>8</v>
      </c>
      <c r="F118" s="85">
        <v>8</v>
      </c>
      <c r="G118" s="86">
        <f t="shared" si="8"/>
        <v>8</v>
      </c>
      <c r="H118" s="86">
        <v>14</v>
      </c>
      <c r="I118" s="74">
        <f t="shared" si="9"/>
        <v>14</v>
      </c>
      <c r="J118" s="83">
        <v>3</v>
      </c>
      <c r="K118" s="84">
        <f t="shared" si="11"/>
        <v>3</v>
      </c>
      <c r="L118" s="87">
        <f t="shared" si="10"/>
        <v>41</v>
      </c>
      <c r="M118" s="76">
        <v>114</v>
      </c>
      <c r="N118" s="52"/>
    </row>
    <row r="119" spans="1:14" ht="21" x14ac:dyDescent="0.35">
      <c r="A119" s="71" t="s">
        <v>201</v>
      </c>
      <c r="B119" s="83">
        <v>10</v>
      </c>
      <c r="C119" s="84">
        <v>10</v>
      </c>
      <c r="D119" s="83">
        <v>10</v>
      </c>
      <c r="E119" s="84">
        <f t="shared" si="7"/>
        <v>10</v>
      </c>
      <c r="F119" s="85">
        <v>9</v>
      </c>
      <c r="G119" s="86">
        <f t="shared" si="8"/>
        <v>9</v>
      </c>
      <c r="H119" s="86">
        <v>15</v>
      </c>
      <c r="I119" s="74">
        <f t="shared" si="9"/>
        <v>15</v>
      </c>
      <c r="J119" s="83">
        <v>3</v>
      </c>
      <c r="K119" s="84">
        <f t="shared" si="11"/>
        <v>3</v>
      </c>
      <c r="L119" s="87">
        <f t="shared" si="10"/>
        <v>47</v>
      </c>
      <c r="M119" s="76">
        <v>115</v>
      </c>
      <c r="N119" s="52"/>
    </row>
    <row r="120" spans="1:14" ht="21" x14ac:dyDescent="0.35">
      <c r="A120" s="71" t="s">
        <v>202</v>
      </c>
      <c r="B120" s="83">
        <v>8</v>
      </c>
      <c r="C120" s="84">
        <v>8</v>
      </c>
      <c r="D120" s="83">
        <v>9</v>
      </c>
      <c r="E120" s="84">
        <f t="shared" si="7"/>
        <v>9</v>
      </c>
      <c r="F120" s="85">
        <v>8</v>
      </c>
      <c r="G120" s="86">
        <f t="shared" si="8"/>
        <v>8</v>
      </c>
      <c r="H120" s="86">
        <v>15</v>
      </c>
      <c r="I120" s="74">
        <f t="shared" si="9"/>
        <v>15</v>
      </c>
      <c r="J120" s="83">
        <v>3</v>
      </c>
      <c r="K120" s="84">
        <f t="shared" si="11"/>
        <v>3</v>
      </c>
      <c r="L120" s="87">
        <f t="shared" si="10"/>
        <v>43</v>
      </c>
      <c r="M120" s="76">
        <v>116</v>
      </c>
      <c r="N120" s="52"/>
    </row>
    <row r="121" spans="1:14" ht="21" x14ac:dyDescent="0.35">
      <c r="A121" s="71" t="s">
        <v>203</v>
      </c>
      <c r="B121" s="83">
        <v>6</v>
      </c>
      <c r="C121" s="84">
        <v>6</v>
      </c>
      <c r="D121" s="83">
        <v>6</v>
      </c>
      <c r="E121" s="84">
        <f t="shared" si="7"/>
        <v>6</v>
      </c>
      <c r="F121" s="85">
        <v>6</v>
      </c>
      <c r="G121" s="86">
        <f t="shared" si="8"/>
        <v>6</v>
      </c>
      <c r="H121" s="86">
        <v>14</v>
      </c>
      <c r="I121" s="74">
        <f t="shared" si="9"/>
        <v>14</v>
      </c>
      <c r="J121" s="83">
        <v>3</v>
      </c>
      <c r="K121" s="84">
        <f t="shared" si="11"/>
        <v>3</v>
      </c>
      <c r="L121" s="87">
        <f t="shared" si="10"/>
        <v>35</v>
      </c>
      <c r="M121" s="76">
        <v>117</v>
      </c>
      <c r="N121" s="52"/>
    </row>
    <row r="122" spans="1:14" ht="21" x14ac:dyDescent="0.35">
      <c r="A122" s="71" t="s">
        <v>204</v>
      </c>
      <c r="B122" s="83">
        <v>7</v>
      </c>
      <c r="C122" s="84">
        <v>7</v>
      </c>
      <c r="D122" s="83">
        <v>7</v>
      </c>
      <c r="E122" s="84">
        <f t="shared" si="7"/>
        <v>7</v>
      </c>
      <c r="F122" s="85">
        <v>7</v>
      </c>
      <c r="G122" s="86">
        <f t="shared" si="8"/>
        <v>7</v>
      </c>
      <c r="H122" s="86">
        <v>14</v>
      </c>
      <c r="I122" s="74">
        <f t="shared" si="9"/>
        <v>14</v>
      </c>
      <c r="J122" s="83">
        <v>3</v>
      </c>
      <c r="K122" s="84">
        <f t="shared" si="11"/>
        <v>3</v>
      </c>
      <c r="L122" s="87">
        <f t="shared" si="10"/>
        <v>38</v>
      </c>
      <c r="M122" s="76">
        <v>118</v>
      </c>
      <c r="N122" s="52"/>
    </row>
    <row r="123" spans="1:14" ht="21" x14ac:dyDescent="0.35">
      <c r="A123" s="71" t="s">
        <v>205</v>
      </c>
      <c r="B123" s="83">
        <v>8</v>
      </c>
      <c r="C123" s="84">
        <v>8</v>
      </c>
      <c r="D123" s="83">
        <v>9</v>
      </c>
      <c r="E123" s="84">
        <f t="shared" si="7"/>
        <v>9</v>
      </c>
      <c r="F123" s="85">
        <v>8</v>
      </c>
      <c r="G123" s="86">
        <f t="shared" si="8"/>
        <v>8</v>
      </c>
      <c r="H123" s="86">
        <v>15</v>
      </c>
      <c r="I123" s="74">
        <f t="shared" si="9"/>
        <v>15</v>
      </c>
      <c r="J123" s="83">
        <v>3</v>
      </c>
      <c r="K123" s="84">
        <f t="shared" si="11"/>
        <v>3</v>
      </c>
      <c r="L123" s="87">
        <f t="shared" si="10"/>
        <v>43</v>
      </c>
      <c r="M123" s="76">
        <v>119</v>
      </c>
      <c r="N123" s="52"/>
    </row>
    <row r="124" spans="1:14" ht="21" x14ac:dyDescent="0.35">
      <c r="A124" s="71" t="s">
        <v>206</v>
      </c>
      <c r="B124" s="83">
        <v>8</v>
      </c>
      <c r="C124" s="84">
        <v>8</v>
      </c>
      <c r="D124" s="83">
        <v>8</v>
      </c>
      <c r="E124" s="84">
        <f t="shared" si="7"/>
        <v>8</v>
      </c>
      <c r="F124" s="85">
        <v>7</v>
      </c>
      <c r="G124" s="86">
        <f t="shared" si="8"/>
        <v>7</v>
      </c>
      <c r="H124" s="86">
        <v>15</v>
      </c>
      <c r="I124" s="74">
        <f t="shared" si="9"/>
        <v>15</v>
      </c>
      <c r="J124" s="83">
        <v>3</v>
      </c>
      <c r="K124" s="84">
        <f t="shared" si="11"/>
        <v>3</v>
      </c>
      <c r="L124" s="87">
        <f t="shared" si="10"/>
        <v>41</v>
      </c>
      <c r="M124" s="76">
        <v>120</v>
      </c>
      <c r="N124" s="52"/>
    </row>
    <row r="125" spans="1:14" ht="21" x14ac:dyDescent="0.35">
      <c r="A125" s="71" t="s">
        <v>207</v>
      </c>
      <c r="B125" s="83">
        <v>9</v>
      </c>
      <c r="C125" s="84">
        <v>9</v>
      </c>
      <c r="D125" s="83">
        <v>10</v>
      </c>
      <c r="E125" s="84">
        <f t="shared" si="7"/>
        <v>10</v>
      </c>
      <c r="F125" s="85">
        <v>9</v>
      </c>
      <c r="G125" s="86">
        <f t="shared" si="8"/>
        <v>9</v>
      </c>
      <c r="H125" s="86">
        <v>15</v>
      </c>
      <c r="I125" s="74">
        <f t="shared" si="9"/>
        <v>15</v>
      </c>
      <c r="J125" s="83">
        <v>3</v>
      </c>
      <c r="K125" s="84">
        <f t="shared" si="11"/>
        <v>3</v>
      </c>
      <c r="L125" s="87">
        <f t="shared" si="10"/>
        <v>46</v>
      </c>
      <c r="M125" s="76">
        <v>121</v>
      </c>
      <c r="N125" s="52"/>
    </row>
    <row r="126" spans="1:14" ht="21" x14ac:dyDescent="0.35">
      <c r="A126" s="71" t="s">
        <v>208</v>
      </c>
      <c r="B126" s="83">
        <v>8</v>
      </c>
      <c r="C126" s="84">
        <v>8</v>
      </c>
      <c r="D126" s="83">
        <v>8</v>
      </c>
      <c r="E126" s="84">
        <f t="shared" si="7"/>
        <v>8</v>
      </c>
      <c r="F126" s="85">
        <v>7</v>
      </c>
      <c r="G126" s="86">
        <f t="shared" si="8"/>
        <v>7</v>
      </c>
      <c r="H126" s="86">
        <v>14</v>
      </c>
      <c r="I126" s="74">
        <f t="shared" si="9"/>
        <v>14</v>
      </c>
      <c r="J126" s="83">
        <v>3</v>
      </c>
      <c r="K126" s="84">
        <f t="shared" si="11"/>
        <v>3</v>
      </c>
      <c r="L126" s="87">
        <f t="shared" si="10"/>
        <v>40</v>
      </c>
      <c r="M126" s="76">
        <v>122</v>
      </c>
      <c r="N126" s="52"/>
    </row>
    <row r="127" spans="1:14" ht="21" x14ac:dyDescent="0.35">
      <c r="A127" s="71" t="s">
        <v>209</v>
      </c>
      <c r="B127" s="83">
        <v>8</v>
      </c>
      <c r="C127" s="84">
        <v>8</v>
      </c>
      <c r="D127" s="83">
        <v>7</v>
      </c>
      <c r="E127" s="84">
        <f t="shared" si="7"/>
        <v>7</v>
      </c>
      <c r="F127" s="85">
        <v>7</v>
      </c>
      <c r="G127" s="86">
        <f t="shared" si="8"/>
        <v>7</v>
      </c>
      <c r="H127" s="86">
        <v>14</v>
      </c>
      <c r="I127" s="74">
        <f t="shared" si="9"/>
        <v>14</v>
      </c>
      <c r="J127" s="83">
        <v>2</v>
      </c>
      <c r="K127" s="84">
        <f t="shared" si="11"/>
        <v>2</v>
      </c>
      <c r="L127" s="87">
        <f t="shared" si="10"/>
        <v>38</v>
      </c>
      <c r="M127" s="76">
        <v>123</v>
      </c>
      <c r="N127" s="52"/>
    </row>
    <row r="128" spans="1:14" ht="21" x14ac:dyDescent="0.35">
      <c r="A128" s="71" t="s">
        <v>210</v>
      </c>
      <c r="B128" s="83">
        <v>8</v>
      </c>
      <c r="C128" s="84">
        <v>8</v>
      </c>
      <c r="D128" s="83">
        <v>8</v>
      </c>
      <c r="E128" s="84">
        <f t="shared" si="7"/>
        <v>8</v>
      </c>
      <c r="F128" s="85">
        <v>7</v>
      </c>
      <c r="G128" s="86">
        <f t="shared" si="8"/>
        <v>7</v>
      </c>
      <c r="H128" s="86">
        <v>14</v>
      </c>
      <c r="I128" s="74">
        <f t="shared" si="9"/>
        <v>14</v>
      </c>
      <c r="J128" s="83">
        <v>3</v>
      </c>
      <c r="K128" s="84">
        <f t="shared" si="11"/>
        <v>3</v>
      </c>
      <c r="L128" s="87">
        <f t="shared" si="10"/>
        <v>40</v>
      </c>
      <c r="M128" s="76">
        <v>124</v>
      </c>
      <c r="N128" s="52"/>
    </row>
    <row r="129" spans="1:14" ht="21" x14ac:dyDescent="0.35">
      <c r="A129" s="71" t="s">
        <v>211</v>
      </c>
      <c r="B129" s="83">
        <v>8</v>
      </c>
      <c r="C129" s="84">
        <v>8</v>
      </c>
      <c r="D129" s="83">
        <v>0</v>
      </c>
      <c r="E129" s="84">
        <f>D129</f>
        <v>0</v>
      </c>
      <c r="F129" s="85">
        <v>2</v>
      </c>
      <c r="G129" s="86">
        <f t="shared" si="8"/>
        <v>2</v>
      </c>
      <c r="H129" s="86">
        <v>10</v>
      </c>
      <c r="I129" s="74">
        <f t="shared" si="9"/>
        <v>10</v>
      </c>
      <c r="J129" s="83">
        <v>0</v>
      </c>
      <c r="K129" s="84">
        <f t="shared" si="11"/>
        <v>0</v>
      </c>
      <c r="L129" s="87">
        <f t="shared" si="10"/>
        <v>20</v>
      </c>
      <c r="M129" s="76">
        <v>125</v>
      </c>
      <c r="N129" s="52"/>
    </row>
    <row r="130" spans="1:14" ht="21" x14ac:dyDescent="0.35">
      <c r="A130" s="71" t="s">
        <v>212</v>
      </c>
      <c r="B130" s="83">
        <v>9</v>
      </c>
      <c r="C130" s="84">
        <v>9</v>
      </c>
      <c r="D130" s="83">
        <v>9</v>
      </c>
      <c r="E130" s="84">
        <f>D130</f>
        <v>9</v>
      </c>
      <c r="F130" s="85">
        <v>9</v>
      </c>
      <c r="G130" s="86">
        <f t="shared" si="8"/>
        <v>9</v>
      </c>
      <c r="H130" s="86">
        <v>15</v>
      </c>
      <c r="I130" s="74">
        <f t="shared" si="9"/>
        <v>15</v>
      </c>
      <c r="J130" s="83">
        <v>3</v>
      </c>
      <c r="K130" s="84">
        <f t="shared" si="11"/>
        <v>3</v>
      </c>
      <c r="L130" s="87">
        <f t="shared" si="10"/>
        <v>45</v>
      </c>
      <c r="M130" s="76">
        <v>126</v>
      </c>
      <c r="N130" s="52"/>
    </row>
    <row r="131" spans="1:14" ht="21" x14ac:dyDescent="0.35">
      <c r="A131" s="71" t="s">
        <v>213</v>
      </c>
      <c r="B131" s="83">
        <v>9</v>
      </c>
      <c r="C131" s="84">
        <v>9</v>
      </c>
      <c r="D131" s="83">
        <v>10</v>
      </c>
      <c r="E131" s="84">
        <f>D131</f>
        <v>10</v>
      </c>
      <c r="F131" s="85">
        <v>9</v>
      </c>
      <c r="G131" s="86">
        <f t="shared" si="8"/>
        <v>9</v>
      </c>
      <c r="H131" s="86">
        <v>15</v>
      </c>
      <c r="I131" s="74">
        <f t="shared" si="9"/>
        <v>15</v>
      </c>
      <c r="J131" s="83">
        <v>3</v>
      </c>
      <c r="K131" s="84">
        <f t="shared" si="11"/>
        <v>3</v>
      </c>
      <c r="L131" s="87">
        <f t="shared" si="10"/>
        <v>46</v>
      </c>
      <c r="M131" s="76">
        <v>127</v>
      </c>
      <c r="N131" s="52"/>
    </row>
    <row r="132" spans="1:14" ht="21" x14ac:dyDescent="0.35">
      <c r="A132" s="71" t="s">
        <v>214</v>
      </c>
      <c r="B132" s="83">
        <v>8</v>
      </c>
      <c r="C132" s="84">
        <v>8</v>
      </c>
      <c r="D132" s="83">
        <v>8</v>
      </c>
      <c r="E132" s="84">
        <f>D132</f>
        <v>8</v>
      </c>
      <c r="F132" s="85">
        <v>8</v>
      </c>
      <c r="G132" s="86">
        <f t="shared" si="8"/>
        <v>8</v>
      </c>
      <c r="H132" s="86">
        <v>14</v>
      </c>
      <c r="I132" s="74">
        <f t="shared" si="9"/>
        <v>14</v>
      </c>
      <c r="J132" s="83">
        <v>3</v>
      </c>
      <c r="K132" s="84">
        <f t="shared" si="11"/>
        <v>3</v>
      </c>
      <c r="L132" s="87">
        <f t="shared" si="10"/>
        <v>41</v>
      </c>
      <c r="M132" s="76">
        <v>128</v>
      </c>
      <c r="N132" s="52"/>
    </row>
    <row r="133" spans="1:14" ht="21" x14ac:dyDescent="0.35">
      <c r="A133" s="71" t="s">
        <v>215</v>
      </c>
      <c r="B133" s="83">
        <v>8</v>
      </c>
      <c r="C133" s="84">
        <v>8</v>
      </c>
      <c r="D133" s="83">
        <v>8</v>
      </c>
      <c r="E133" s="84">
        <f t="shared" si="7"/>
        <v>8</v>
      </c>
      <c r="F133" s="85">
        <v>7</v>
      </c>
      <c r="G133" s="86">
        <f t="shared" si="8"/>
        <v>7</v>
      </c>
      <c r="H133" s="86">
        <v>14</v>
      </c>
      <c r="I133" s="74">
        <f t="shared" si="9"/>
        <v>14</v>
      </c>
      <c r="J133" s="83">
        <v>3</v>
      </c>
      <c r="K133" s="84">
        <f t="shared" si="11"/>
        <v>3</v>
      </c>
      <c r="L133" s="87">
        <f t="shared" si="10"/>
        <v>40</v>
      </c>
      <c r="M133" s="76">
        <v>129</v>
      </c>
      <c r="N133" s="52"/>
    </row>
    <row r="134" spans="1:14" ht="21" x14ac:dyDescent="0.35">
      <c r="A134" s="71" t="s">
        <v>216</v>
      </c>
      <c r="B134" s="83">
        <v>10</v>
      </c>
      <c r="C134" s="84">
        <v>10</v>
      </c>
      <c r="D134" s="83">
        <v>10</v>
      </c>
      <c r="E134" s="84">
        <v>10</v>
      </c>
      <c r="F134" s="85">
        <v>9</v>
      </c>
      <c r="G134" s="86">
        <f t="shared" ref="G134:G146" si="12">F134</f>
        <v>9</v>
      </c>
      <c r="H134" s="86">
        <v>15</v>
      </c>
      <c r="I134" s="74">
        <f t="shared" ref="I134:I146" si="13">H134</f>
        <v>15</v>
      </c>
      <c r="J134" s="83">
        <v>3</v>
      </c>
      <c r="K134" s="84">
        <f t="shared" si="11"/>
        <v>3</v>
      </c>
      <c r="L134" s="87">
        <f t="shared" ref="L134:L146" si="14">K134+I134+G134+E134+C134</f>
        <v>47</v>
      </c>
      <c r="M134" s="76">
        <v>130</v>
      </c>
      <c r="N134" s="52"/>
    </row>
    <row r="135" spans="1:14" ht="21" x14ac:dyDescent="0.35">
      <c r="A135" s="71" t="s">
        <v>217</v>
      </c>
      <c r="B135" s="83">
        <v>9</v>
      </c>
      <c r="C135" s="84">
        <v>9</v>
      </c>
      <c r="D135" s="83">
        <v>10</v>
      </c>
      <c r="E135" s="84">
        <f t="shared" ref="E135:E146" si="15">D135</f>
        <v>10</v>
      </c>
      <c r="F135" s="85">
        <v>8</v>
      </c>
      <c r="G135" s="86">
        <f t="shared" si="12"/>
        <v>8</v>
      </c>
      <c r="H135" s="86">
        <v>15</v>
      </c>
      <c r="I135" s="74">
        <f t="shared" si="13"/>
        <v>15</v>
      </c>
      <c r="J135" s="83">
        <v>4</v>
      </c>
      <c r="K135" s="84">
        <f t="shared" ref="K135:K146" si="16">J135</f>
        <v>4</v>
      </c>
      <c r="L135" s="87">
        <f t="shared" si="14"/>
        <v>46</v>
      </c>
      <c r="M135" s="76">
        <v>131</v>
      </c>
      <c r="N135" s="52"/>
    </row>
    <row r="136" spans="1:14" ht="21" x14ac:dyDescent="0.35">
      <c r="A136" s="71" t="s">
        <v>218</v>
      </c>
      <c r="B136" s="83">
        <v>10</v>
      </c>
      <c r="C136" s="84">
        <v>10</v>
      </c>
      <c r="D136" s="83">
        <v>9</v>
      </c>
      <c r="E136" s="84">
        <f t="shared" si="15"/>
        <v>9</v>
      </c>
      <c r="F136" s="85">
        <v>9</v>
      </c>
      <c r="G136" s="86">
        <f t="shared" si="12"/>
        <v>9</v>
      </c>
      <c r="H136" s="86">
        <v>15</v>
      </c>
      <c r="I136" s="74">
        <f t="shared" si="13"/>
        <v>15</v>
      </c>
      <c r="J136" s="83">
        <v>4</v>
      </c>
      <c r="K136" s="84">
        <f t="shared" si="16"/>
        <v>4</v>
      </c>
      <c r="L136" s="87">
        <f t="shared" si="14"/>
        <v>47</v>
      </c>
      <c r="M136" s="76">
        <v>132</v>
      </c>
      <c r="N136" s="52"/>
    </row>
    <row r="137" spans="1:14" ht="21" x14ac:dyDescent="0.35">
      <c r="A137" s="71" t="s">
        <v>219</v>
      </c>
      <c r="B137" s="83">
        <v>9</v>
      </c>
      <c r="C137" s="84">
        <v>9</v>
      </c>
      <c r="D137" s="83">
        <v>9</v>
      </c>
      <c r="E137" s="84">
        <f t="shared" si="15"/>
        <v>9</v>
      </c>
      <c r="F137" s="85">
        <v>8</v>
      </c>
      <c r="G137" s="86">
        <f t="shared" si="12"/>
        <v>8</v>
      </c>
      <c r="H137" s="86">
        <v>15</v>
      </c>
      <c r="I137" s="74">
        <f t="shared" si="13"/>
        <v>15</v>
      </c>
      <c r="J137" s="83">
        <v>3</v>
      </c>
      <c r="K137" s="84">
        <f t="shared" si="16"/>
        <v>3</v>
      </c>
      <c r="L137" s="87">
        <f t="shared" si="14"/>
        <v>44</v>
      </c>
      <c r="M137" s="76">
        <v>133</v>
      </c>
      <c r="N137" s="52"/>
    </row>
    <row r="138" spans="1:14" ht="21" x14ac:dyDescent="0.35">
      <c r="A138" s="71" t="s">
        <v>220</v>
      </c>
      <c r="B138" s="83">
        <v>9</v>
      </c>
      <c r="C138" s="84">
        <v>9</v>
      </c>
      <c r="D138" s="83">
        <v>9</v>
      </c>
      <c r="E138" s="84">
        <f t="shared" si="15"/>
        <v>9</v>
      </c>
      <c r="F138" s="85">
        <v>9</v>
      </c>
      <c r="G138" s="86">
        <f t="shared" si="12"/>
        <v>9</v>
      </c>
      <c r="H138" s="86">
        <v>15</v>
      </c>
      <c r="I138" s="74">
        <f t="shared" si="13"/>
        <v>15</v>
      </c>
      <c r="J138" s="83">
        <v>4</v>
      </c>
      <c r="K138" s="84">
        <f t="shared" si="16"/>
        <v>4</v>
      </c>
      <c r="L138" s="87">
        <f t="shared" si="14"/>
        <v>46</v>
      </c>
      <c r="M138" s="76">
        <v>134</v>
      </c>
      <c r="N138" s="52"/>
    </row>
    <row r="139" spans="1:14" ht="21" x14ac:dyDescent="0.35">
      <c r="A139" s="71" t="s">
        <v>221</v>
      </c>
      <c r="B139" s="83">
        <v>9</v>
      </c>
      <c r="C139" s="84">
        <v>9</v>
      </c>
      <c r="D139" s="83">
        <v>9</v>
      </c>
      <c r="E139" s="84">
        <f t="shared" si="15"/>
        <v>9</v>
      </c>
      <c r="F139" s="85">
        <v>10</v>
      </c>
      <c r="G139" s="86">
        <f t="shared" si="12"/>
        <v>10</v>
      </c>
      <c r="H139" s="86">
        <v>15</v>
      </c>
      <c r="I139" s="74">
        <f t="shared" si="13"/>
        <v>15</v>
      </c>
      <c r="J139" s="83">
        <v>4</v>
      </c>
      <c r="K139" s="84">
        <f t="shared" si="16"/>
        <v>4</v>
      </c>
      <c r="L139" s="87">
        <f t="shared" si="14"/>
        <v>47</v>
      </c>
      <c r="M139" s="76">
        <v>135</v>
      </c>
      <c r="N139" s="52"/>
    </row>
    <row r="140" spans="1:14" ht="21" x14ac:dyDescent="0.35">
      <c r="A140" s="71" t="s">
        <v>222</v>
      </c>
      <c r="B140" s="83">
        <v>8</v>
      </c>
      <c r="C140" s="84">
        <v>8</v>
      </c>
      <c r="D140" s="83">
        <v>8</v>
      </c>
      <c r="E140" s="84">
        <f t="shared" si="15"/>
        <v>8</v>
      </c>
      <c r="F140" s="85">
        <v>8</v>
      </c>
      <c r="G140" s="86">
        <f t="shared" si="12"/>
        <v>8</v>
      </c>
      <c r="H140" s="86">
        <v>15</v>
      </c>
      <c r="I140" s="74">
        <f t="shared" si="13"/>
        <v>15</v>
      </c>
      <c r="J140" s="83">
        <v>3</v>
      </c>
      <c r="K140" s="84">
        <f t="shared" si="16"/>
        <v>3</v>
      </c>
      <c r="L140" s="87">
        <f t="shared" si="14"/>
        <v>42</v>
      </c>
      <c r="M140" s="76">
        <v>136</v>
      </c>
      <c r="N140" s="52"/>
    </row>
    <row r="141" spans="1:14" ht="21" x14ac:dyDescent="0.35">
      <c r="A141" s="71" t="s">
        <v>223</v>
      </c>
      <c r="B141" s="83">
        <v>7</v>
      </c>
      <c r="C141" s="84">
        <v>7</v>
      </c>
      <c r="D141" s="83">
        <v>7</v>
      </c>
      <c r="E141" s="84">
        <f t="shared" si="15"/>
        <v>7</v>
      </c>
      <c r="F141" s="85">
        <v>7</v>
      </c>
      <c r="G141" s="86">
        <f t="shared" si="12"/>
        <v>7</v>
      </c>
      <c r="H141" s="86">
        <v>14</v>
      </c>
      <c r="I141" s="74">
        <f t="shared" si="13"/>
        <v>14</v>
      </c>
      <c r="J141" s="83">
        <v>3</v>
      </c>
      <c r="K141" s="84">
        <f t="shared" si="16"/>
        <v>3</v>
      </c>
      <c r="L141" s="87">
        <f t="shared" si="14"/>
        <v>38</v>
      </c>
      <c r="M141" s="76">
        <v>137</v>
      </c>
      <c r="N141" s="52"/>
    </row>
    <row r="142" spans="1:14" ht="21" x14ac:dyDescent="0.35">
      <c r="A142" s="71" t="s">
        <v>224</v>
      </c>
      <c r="B142" s="83">
        <v>8</v>
      </c>
      <c r="C142" s="84">
        <v>8</v>
      </c>
      <c r="D142" s="83">
        <v>8</v>
      </c>
      <c r="E142" s="84">
        <f t="shared" si="15"/>
        <v>8</v>
      </c>
      <c r="F142" s="85">
        <v>7</v>
      </c>
      <c r="G142" s="86">
        <f t="shared" si="12"/>
        <v>7</v>
      </c>
      <c r="H142" s="86">
        <v>14</v>
      </c>
      <c r="I142" s="74">
        <f t="shared" si="13"/>
        <v>14</v>
      </c>
      <c r="J142" s="83">
        <v>3</v>
      </c>
      <c r="K142" s="84">
        <f t="shared" si="16"/>
        <v>3</v>
      </c>
      <c r="L142" s="87">
        <f t="shared" si="14"/>
        <v>40</v>
      </c>
      <c r="M142" s="76">
        <v>138</v>
      </c>
      <c r="N142" s="52"/>
    </row>
    <row r="143" spans="1:14" ht="21" x14ac:dyDescent="0.35">
      <c r="A143" s="71" t="s">
        <v>225</v>
      </c>
      <c r="B143" s="83">
        <v>8</v>
      </c>
      <c r="C143" s="84">
        <v>8</v>
      </c>
      <c r="D143" s="83">
        <v>8</v>
      </c>
      <c r="E143" s="84">
        <f t="shared" si="15"/>
        <v>8</v>
      </c>
      <c r="F143" s="85">
        <v>8</v>
      </c>
      <c r="G143" s="86">
        <f t="shared" si="12"/>
        <v>8</v>
      </c>
      <c r="H143" s="86">
        <v>14</v>
      </c>
      <c r="I143" s="74">
        <f t="shared" si="13"/>
        <v>14</v>
      </c>
      <c r="J143" s="83">
        <v>3</v>
      </c>
      <c r="K143" s="84">
        <f t="shared" si="16"/>
        <v>3</v>
      </c>
      <c r="L143" s="87">
        <f t="shared" si="14"/>
        <v>41</v>
      </c>
      <c r="M143" s="76">
        <v>139</v>
      </c>
      <c r="N143" s="52"/>
    </row>
    <row r="144" spans="1:14" ht="21" x14ac:dyDescent="0.35">
      <c r="A144" s="71" t="s">
        <v>226</v>
      </c>
      <c r="B144" s="83">
        <v>9</v>
      </c>
      <c r="C144" s="84">
        <v>9</v>
      </c>
      <c r="D144" s="83">
        <v>9</v>
      </c>
      <c r="E144" s="84">
        <f t="shared" si="15"/>
        <v>9</v>
      </c>
      <c r="F144" s="85">
        <v>8</v>
      </c>
      <c r="G144" s="86">
        <f t="shared" si="12"/>
        <v>8</v>
      </c>
      <c r="H144" s="86">
        <v>15</v>
      </c>
      <c r="I144" s="74">
        <f t="shared" si="13"/>
        <v>15</v>
      </c>
      <c r="J144" s="83">
        <v>4</v>
      </c>
      <c r="K144" s="84">
        <f t="shared" si="16"/>
        <v>4</v>
      </c>
      <c r="L144" s="87">
        <f t="shared" si="14"/>
        <v>45</v>
      </c>
      <c r="M144" s="76">
        <v>140</v>
      </c>
      <c r="N144" s="52"/>
    </row>
    <row r="145" spans="1:14" ht="21" x14ac:dyDescent="0.35">
      <c r="A145" s="71" t="s">
        <v>227</v>
      </c>
      <c r="B145" s="88">
        <v>8</v>
      </c>
      <c r="C145" s="89">
        <v>8</v>
      </c>
      <c r="D145" s="88">
        <v>8</v>
      </c>
      <c r="E145" s="84">
        <f t="shared" si="15"/>
        <v>8</v>
      </c>
      <c r="F145" s="90">
        <v>8</v>
      </c>
      <c r="G145" s="86">
        <f t="shared" si="12"/>
        <v>8</v>
      </c>
      <c r="H145" s="91">
        <v>14</v>
      </c>
      <c r="I145" s="74">
        <f t="shared" si="13"/>
        <v>14</v>
      </c>
      <c r="J145" s="88">
        <v>3</v>
      </c>
      <c r="K145" s="84">
        <f t="shared" si="16"/>
        <v>3</v>
      </c>
      <c r="L145" s="87">
        <f t="shared" si="14"/>
        <v>41</v>
      </c>
      <c r="M145" s="76">
        <v>141</v>
      </c>
      <c r="N145" s="52"/>
    </row>
    <row r="146" spans="1:14" ht="21" x14ac:dyDescent="0.35">
      <c r="A146" s="92" t="s">
        <v>228</v>
      </c>
      <c r="B146" s="93">
        <v>8</v>
      </c>
      <c r="C146" s="94">
        <v>8</v>
      </c>
      <c r="D146" s="93">
        <v>8</v>
      </c>
      <c r="E146" s="84">
        <f t="shared" si="15"/>
        <v>8</v>
      </c>
      <c r="F146" s="95">
        <v>7</v>
      </c>
      <c r="G146" s="86">
        <f t="shared" si="12"/>
        <v>7</v>
      </c>
      <c r="H146" s="96">
        <v>14</v>
      </c>
      <c r="I146" s="74">
        <f t="shared" si="13"/>
        <v>14</v>
      </c>
      <c r="J146" s="93">
        <v>3</v>
      </c>
      <c r="K146" s="84">
        <f t="shared" si="16"/>
        <v>3</v>
      </c>
      <c r="L146" s="87">
        <f t="shared" si="14"/>
        <v>40</v>
      </c>
      <c r="M146" s="76">
        <v>142</v>
      </c>
      <c r="N146" s="52"/>
    </row>
    <row r="147" spans="1:14" ht="21" x14ac:dyDescent="0.35">
      <c r="A147" s="92" t="s">
        <v>229</v>
      </c>
      <c r="B147" s="93">
        <v>10</v>
      </c>
      <c r="C147" s="94">
        <f>B147</f>
        <v>10</v>
      </c>
      <c r="D147" s="93">
        <v>10</v>
      </c>
      <c r="E147" s="84">
        <f>D147</f>
        <v>10</v>
      </c>
      <c r="F147" s="95">
        <v>10</v>
      </c>
      <c r="G147" s="86">
        <f>F147</f>
        <v>10</v>
      </c>
      <c r="H147" s="96">
        <v>15</v>
      </c>
      <c r="I147" s="74">
        <f>H147</f>
        <v>15</v>
      </c>
      <c r="J147" s="93">
        <v>5</v>
      </c>
      <c r="K147" s="84">
        <f>J147</f>
        <v>5</v>
      </c>
      <c r="L147" s="87">
        <f>SUM(B147+D147+F147+H147+J147)</f>
        <v>50</v>
      </c>
      <c r="M147" s="76">
        <v>143</v>
      </c>
      <c r="N147" s="52"/>
    </row>
    <row r="148" spans="1:14" ht="21" x14ac:dyDescent="0.35">
      <c r="A148" s="92" t="s">
        <v>230</v>
      </c>
      <c r="B148" s="93">
        <v>9</v>
      </c>
      <c r="C148" s="94">
        <f t="shared" ref="C148:C211" si="17">B148</f>
        <v>9</v>
      </c>
      <c r="D148" s="93">
        <v>8</v>
      </c>
      <c r="E148" s="84">
        <f t="shared" ref="E148:E211" si="18">D148</f>
        <v>8</v>
      </c>
      <c r="F148" s="95">
        <v>10</v>
      </c>
      <c r="G148" s="86">
        <f t="shared" ref="G148:G211" si="19">F148</f>
        <v>10</v>
      </c>
      <c r="H148" s="96">
        <v>15</v>
      </c>
      <c r="I148" s="74">
        <f t="shared" ref="I148:I211" si="20">H148</f>
        <v>15</v>
      </c>
      <c r="J148" s="93">
        <v>5</v>
      </c>
      <c r="K148" s="84">
        <f t="shared" ref="K148:K211" si="21">J148</f>
        <v>5</v>
      </c>
      <c r="L148" s="87">
        <f t="shared" ref="L148:L211" si="22">SUM(B148+D148+F148+H148+J148)</f>
        <v>47</v>
      </c>
      <c r="M148" s="76">
        <v>144</v>
      </c>
      <c r="N148" s="52"/>
    </row>
    <row r="149" spans="1:14" ht="21" x14ac:dyDescent="0.35">
      <c r="A149" s="92" t="s">
        <v>231</v>
      </c>
      <c r="B149" s="93">
        <v>10</v>
      </c>
      <c r="C149" s="94">
        <f t="shared" si="17"/>
        <v>10</v>
      </c>
      <c r="D149" s="93">
        <v>10</v>
      </c>
      <c r="E149" s="84">
        <f t="shared" si="18"/>
        <v>10</v>
      </c>
      <c r="F149" s="95">
        <v>10</v>
      </c>
      <c r="G149" s="86">
        <f t="shared" si="19"/>
        <v>10</v>
      </c>
      <c r="H149" s="96">
        <v>15</v>
      </c>
      <c r="I149" s="74">
        <f t="shared" si="20"/>
        <v>15</v>
      </c>
      <c r="J149" s="93">
        <v>5</v>
      </c>
      <c r="K149" s="84">
        <f t="shared" si="21"/>
        <v>5</v>
      </c>
      <c r="L149" s="87">
        <f t="shared" si="22"/>
        <v>50</v>
      </c>
      <c r="M149" s="76">
        <v>145</v>
      </c>
      <c r="N149" s="52"/>
    </row>
    <row r="150" spans="1:14" ht="21" x14ac:dyDescent="0.35">
      <c r="A150" s="92" t="s">
        <v>232</v>
      </c>
      <c r="B150" s="93">
        <v>8</v>
      </c>
      <c r="C150" s="94">
        <f t="shared" si="17"/>
        <v>8</v>
      </c>
      <c r="D150" s="93">
        <v>10</v>
      </c>
      <c r="E150" s="84">
        <f t="shared" si="18"/>
        <v>10</v>
      </c>
      <c r="F150" s="95">
        <v>10</v>
      </c>
      <c r="G150" s="86">
        <f t="shared" si="19"/>
        <v>10</v>
      </c>
      <c r="H150" s="96">
        <v>15</v>
      </c>
      <c r="I150" s="74">
        <f t="shared" si="20"/>
        <v>15</v>
      </c>
      <c r="J150" s="93">
        <v>5</v>
      </c>
      <c r="K150" s="84">
        <f t="shared" si="21"/>
        <v>5</v>
      </c>
      <c r="L150" s="87">
        <f t="shared" si="22"/>
        <v>48</v>
      </c>
      <c r="M150" s="76">
        <v>146</v>
      </c>
      <c r="N150" s="52"/>
    </row>
    <row r="151" spans="1:14" ht="21" x14ac:dyDescent="0.35">
      <c r="A151" s="92" t="s">
        <v>233</v>
      </c>
      <c r="B151" s="93">
        <v>10</v>
      </c>
      <c r="C151" s="94">
        <f t="shared" si="17"/>
        <v>10</v>
      </c>
      <c r="D151" s="93">
        <v>9</v>
      </c>
      <c r="E151" s="84">
        <f t="shared" si="18"/>
        <v>9</v>
      </c>
      <c r="F151" s="95">
        <v>9</v>
      </c>
      <c r="G151" s="86">
        <f t="shared" si="19"/>
        <v>9</v>
      </c>
      <c r="H151" s="96">
        <v>15</v>
      </c>
      <c r="I151" s="74">
        <f t="shared" si="20"/>
        <v>15</v>
      </c>
      <c r="J151" s="93">
        <v>5</v>
      </c>
      <c r="K151" s="84">
        <f t="shared" si="21"/>
        <v>5</v>
      </c>
      <c r="L151" s="87">
        <f t="shared" si="22"/>
        <v>48</v>
      </c>
      <c r="M151" s="76">
        <v>147</v>
      </c>
      <c r="N151" s="52"/>
    </row>
    <row r="152" spans="1:14" ht="21" x14ac:dyDescent="0.35">
      <c r="A152" s="92" t="s">
        <v>234</v>
      </c>
      <c r="B152" s="93">
        <v>10</v>
      </c>
      <c r="C152" s="94">
        <f t="shared" si="17"/>
        <v>10</v>
      </c>
      <c r="D152" s="93">
        <v>10</v>
      </c>
      <c r="E152" s="84">
        <f t="shared" si="18"/>
        <v>10</v>
      </c>
      <c r="F152" s="95">
        <v>9</v>
      </c>
      <c r="G152" s="86">
        <f t="shared" si="19"/>
        <v>9</v>
      </c>
      <c r="H152" s="96">
        <v>15</v>
      </c>
      <c r="I152" s="74">
        <f t="shared" si="20"/>
        <v>15</v>
      </c>
      <c r="J152" s="93">
        <v>4</v>
      </c>
      <c r="K152" s="84">
        <f t="shared" si="21"/>
        <v>4</v>
      </c>
      <c r="L152" s="87">
        <f t="shared" si="22"/>
        <v>48</v>
      </c>
      <c r="M152" s="76">
        <v>148</v>
      </c>
      <c r="N152" s="52"/>
    </row>
    <row r="153" spans="1:14" ht="21" x14ac:dyDescent="0.35">
      <c r="A153" s="92" t="s">
        <v>235</v>
      </c>
      <c r="B153" s="93">
        <v>10</v>
      </c>
      <c r="C153" s="94">
        <f t="shared" si="17"/>
        <v>10</v>
      </c>
      <c r="D153" s="93">
        <v>10</v>
      </c>
      <c r="E153" s="84">
        <f t="shared" si="18"/>
        <v>10</v>
      </c>
      <c r="F153" s="95">
        <v>10</v>
      </c>
      <c r="G153" s="86">
        <f t="shared" si="19"/>
        <v>10</v>
      </c>
      <c r="H153" s="96">
        <v>15</v>
      </c>
      <c r="I153" s="74">
        <f t="shared" si="20"/>
        <v>15</v>
      </c>
      <c r="J153" s="93">
        <v>5</v>
      </c>
      <c r="K153" s="84">
        <f t="shared" si="21"/>
        <v>5</v>
      </c>
      <c r="L153" s="87">
        <f t="shared" si="22"/>
        <v>50</v>
      </c>
      <c r="M153" s="76">
        <v>149</v>
      </c>
      <c r="N153" s="52"/>
    </row>
    <row r="154" spans="1:14" ht="21" x14ac:dyDescent="0.35">
      <c r="A154" s="92" t="s">
        <v>236</v>
      </c>
      <c r="B154" s="93">
        <v>10</v>
      </c>
      <c r="C154" s="94">
        <f t="shared" si="17"/>
        <v>10</v>
      </c>
      <c r="D154" s="93">
        <v>8</v>
      </c>
      <c r="E154" s="84">
        <f t="shared" si="18"/>
        <v>8</v>
      </c>
      <c r="F154" s="95">
        <v>10</v>
      </c>
      <c r="G154" s="86">
        <f t="shared" si="19"/>
        <v>10</v>
      </c>
      <c r="H154" s="96">
        <v>15</v>
      </c>
      <c r="I154" s="74">
        <f t="shared" si="20"/>
        <v>15</v>
      </c>
      <c r="J154" s="93">
        <v>5</v>
      </c>
      <c r="K154" s="84">
        <f t="shared" si="21"/>
        <v>5</v>
      </c>
      <c r="L154" s="87">
        <f t="shared" si="22"/>
        <v>48</v>
      </c>
      <c r="M154" s="76">
        <v>150</v>
      </c>
      <c r="N154" s="52"/>
    </row>
    <row r="155" spans="1:14" ht="21" x14ac:dyDescent="0.35">
      <c r="A155" s="92" t="s">
        <v>237</v>
      </c>
      <c r="B155" s="93">
        <v>10</v>
      </c>
      <c r="C155" s="94">
        <f t="shared" si="17"/>
        <v>10</v>
      </c>
      <c r="D155" s="93">
        <v>10</v>
      </c>
      <c r="E155" s="84">
        <f t="shared" si="18"/>
        <v>10</v>
      </c>
      <c r="F155" s="95">
        <v>10</v>
      </c>
      <c r="G155" s="86">
        <f t="shared" si="19"/>
        <v>10</v>
      </c>
      <c r="H155" s="96">
        <v>15</v>
      </c>
      <c r="I155" s="74">
        <f t="shared" si="20"/>
        <v>15</v>
      </c>
      <c r="J155" s="93">
        <v>5</v>
      </c>
      <c r="K155" s="84">
        <f t="shared" si="21"/>
        <v>5</v>
      </c>
      <c r="L155" s="87">
        <f t="shared" si="22"/>
        <v>50</v>
      </c>
      <c r="M155" s="76">
        <v>151</v>
      </c>
      <c r="N155" s="52"/>
    </row>
    <row r="156" spans="1:14" ht="21" x14ac:dyDescent="0.35">
      <c r="A156" s="92" t="s">
        <v>238</v>
      </c>
      <c r="B156" s="93">
        <v>10</v>
      </c>
      <c r="C156" s="94">
        <f t="shared" si="17"/>
        <v>10</v>
      </c>
      <c r="D156" s="93">
        <v>10</v>
      </c>
      <c r="E156" s="84">
        <f t="shared" si="18"/>
        <v>10</v>
      </c>
      <c r="F156" s="95">
        <v>10</v>
      </c>
      <c r="G156" s="86">
        <f t="shared" si="19"/>
        <v>10</v>
      </c>
      <c r="H156" s="96">
        <v>15</v>
      </c>
      <c r="I156" s="74">
        <f t="shared" si="20"/>
        <v>15</v>
      </c>
      <c r="J156" s="93">
        <v>5</v>
      </c>
      <c r="K156" s="84">
        <f t="shared" si="21"/>
        <v>5</v>
      </c>
      <c r="L156" s="87">
        <f t="shared" si="22"/>
        <v>50</v>
      </c>
      <c r="M156" s="76">
        <v>152</v>
      </c>
      <c r="N156" s="52"/>
    </row>
    <row r="157" spans="1:14" ht="21" x14ac:dyDescent="0.35">
      <c r="A157" s="92" t="s">
        <v>239</v>
      </c>
      <c r="B157" s="93">
        <v>10</v>
      </c>
      <c r="C157" s="94">
        <f t="shared" si="17"/>
        <v>10</v>
      </c>
      <c r="D157" s="93">
        <v>10</v>
      </c>
      <c r="E157" s="84">
        <f t="shared" si="18"/>
        <v>10</v>
      </c>
      <c r="F157" s="95">
        <v>10</v>
      </c>
      <c r="G157" s="86">
        <f t="shared" si="19"/>
        <v>10</v>
      </c>
      <c r="H157" s="96">
        <v>15</v>
      </c>
      <c r="I157" s="74">
        <f t="shared" si="20"/>
        <v>15</v>
      </c>
      <c r="J157" s="93">
        <v>5</v>
      </c>
      <c r="K157" s="84">
        <f t="shared" si="21"/>
        <v>5</v>
      </c>
      <c r="L157" s="87">
        <f t="shared" si="22"/>
        <v>50</v>
      </c>
      <c r="M157" s="76">
        <v>153</v>
      </c>
      <c r="N157" s="52"/>
    </row>
    <row r="158" spans="1:14" ht="21" x14ac:dyDescent="0.35">
      <c r="A158" s="92" t="s">
        <v>240</v>
      </c>
      <c r="B158" s="93">
        <v>10</v>
      </c>
      <c r="C158" s="94">
        <f t="shared" si="17"/>
        <v>10</v>
      </c>
      <c r="D158" s="93">
        <v>10</v>
      </c>
      <c r="E158" s="84">
        <f t="shared" si="18"/>
        <v>10</v>
      </c>
      <c r="F158" s="95">
        <v>9</v>
      </c>
      <c r="G158" s="86">
        <f t="shared" si="19"/>
        <v>9</v>
      </c>
      <c r="H158" s="96">
        <v>15</v>
      </c>
      <c r="I158" s="74">
        <f t="shared" si="20"/>
        <v>15</v>
      </c>
      <c r="J158" s="93">
        <v>5</v>
      </c>
      <c r="K158" s="84">
        <f t="shared" si="21"/>
        <v>5</v>
      </c>
      <c r="L158" s="87">
        <f t="shared" si="22"/>
        <v>49</v>
      </c>
      <c r="M158" s="76">
        <v>154</v>
      </c>
      <c r="N158" s="52"/>
    </row>
    <row r="159" spans="1:14" ht="21" x14ac:dyDescent="0.35">
      <c r="A159" s="92" t="s">
        <v>241</v>
      </c>
      <c r="B159" s="93">
        <v>10</v>
      </c>
      <c r="C159" s="94">
        <f t="shared" si="17"/>
        <v>10</v>
      </c>
      <c r="D159" s="93">
        <v>10</v>
      </c>
      <c r="E159" s="84">
        <f t="shared" si="18"/>
        <v>10</v>
      </c>
      <c r="F159" s="95">
        <v>10</v>
      </c>
      <c r="G159" s="86">
        <f t="shared" si="19"/>
        <v>10</v>
      </c>
      <c r="H159" s="96">
        <v>15</v>
      </c>
      <c r="I159" s="74">
        <f t="shared" si="20"/>
        <v>15</v>
      </c>
      <c r="J159" s="93">
        <v>5</v>
      </c>
      <c r="K159" s="84">
        <f t="shared" si="21"/>
        <v>5</v>
      </c>
      <c r="L159" s="87">
        <f t="shared" si="22"/>
        <v>50</v>
      </c>
      <c r="M159" s="76">
        <v>155</v>
      </c>
      <c r="N159" s="52"/>
    </row>
    <row r="160" spans="1:14" ht="21" x14ac:dyDescent="0.35">
      <c r="A160" s="92" t="s">
        <v>242</v>
      </c>
      <c r="B160" s="93">
        <v>10</v>
      </c>
      <c r="C160" s="94">
        <f t="shared" si="17"/>
        <v>10</v>
      </c>
      <c r="D160" s="93">
        <v>8</v>
      </c>
      <c r="E160" s="84">
        <f t="shared" si="18"/>
        <v>8</v>
      </c>
      <c r="F160" s="95">
        <v>10</v>
      </c>
      <c r="G160" s="86">
        <f t="shared" si="19"/>
        <v>10</v>
      </c>
      <c r="H160" s="96">
        <v>15</v>
      </c>
      <c r="I160" s="74">
        <f t="shared" si="20"/>
        <v>15</v>
      </c>
      <c r="J160" s="93">
        <v>5</v>
      </c>
      <c r="K160" s="84">
        <f t="shared" si="21"/>
        <v>5</v>
      </c>
      <c r="L160" s="87">
        <f t="shared" si="22"/>
        <v>48</v>
      </c>
      <c r="M160" s="76">
        <v>156</v>
      </c>
      <c r="N160" s="52"/>
    </row>
    <row r="161" spans="1:14" ht="21" x14ac:dyDescent="0.35">
      <c r="A161" s="92" t="s">
        <v>243</v>
      </c>
      <c r="B161" s="93">
        <v>10</v>
      </c>
      <c r="C161" s="94">
        <f t="shared" si="17"/>
        <v>10</v>
      </c>
      <c r="D161" s="93">
        <v>10</v>
      </c>
      <c r="E161" s="84">
        <f t="shared" si="18"/>
        <v>10</v>
      </c>
      <c r="F161" s="95">
        <v>10</v>
      </c>
      <c r="G161" s="86">
        <f t="shared" si="19"/>
        <v>10</v>
      </c>
      <c r="H161" s="96">
        <v>15</v>
      </c>
      <c r="I161" s="74">
        <f t="shared" si="20"/>
        <v>15</v>
      </c>
      <c r="J161" s="93">
        <v>5</v>
      </c>
      <c r="K161" s="84">
        <f t="shared" si="21"/>
        <v>5</v>
      </c>
      <c r="L161" s="87">
        <f t="shared" si="22"/>
        <v>50</v>
      </c>
      <c r="M161" s="76">
        <v>157</v>
      </c>
      <c r="N161" s="52"/>
    </row>
    <row r="162" spans="1:14" ht="21" x14ac:dyDescent="0.35">
      <c r="A162" s="92" t="s">
        <v>244</v>
      </c>
      <c r="B162" s="93">
        <v>10</v>
      </c>
      <c r="C162" s="94">
        <f t="shared" si="17"/>
        <v>10</v>
      </c>
      <c r="D162" s="93">
        <v>10</v>
      </c>
      <c r="E162" s="84">
        <f t="shared" si="18"/>
        <v>10</v>
      </c>
      <c r="F162" s="95">
        <v>10</v>
      </c>
      <c r="G162" s="86">
        <f t="shared" si="19"/>
        <v>10</v>
      </c>
      <c r="H162" s="96">
        <v>15</v>
      </c>
      <c r="I162" s="74">
        <f t="shared" si="20"/>
        <v>15</v>
      </c>
      <c r="J162" s="93">
        <v>5</v>
      </c>
      <c r="K162" s="84">
        <f t="shared" si="21"/>
        <v>5</v>
      </c>
      <c r="L162" s="87">
        <f t="shared" si="22"/>
        <v>50</v>
      </c>
      <c r="M162" s="76">
        <v>158</v>
      </c>
      <c r="N162" s="52"/>
    </row>
    <row r="163" spans="1:14" ht="21" x14ac:dyDescent="0.35">
      <c r="A163" s="92" t="s">
        <v>245</v>
      </c>
      <c r="B163" s="93">
        <v>10</v>
      </c>
      <c r="C163" s="94">
        <f t="shared" si="17"/>
        <v>10</v>
      </c>
      <c r="D163" s="93">
        <v>10</v>
      </c>
      <c r="E163" s="84">
        <f t="shared" si="18"/>
        <v>10</v>
      </c>
      <c r="F163" s="95">
        <v>10</v>
      </c>
      <c r="G163" s="86">
        <f t="shared" si="19"/>
        <v>10</v>
      </c>
      <c r="H163" s="96">
        <v>15</v>
      </c>
      <c r="I163" s="74">
        <f t="shared" si="20"/>
        <v>15</v>
      </c>
      <c r="J163" s="93">
        <v>5</v>
      </c>
      <c r="K163" s="84">
        <f t="shared" si="21"/>
        <v>5</v>
      </c>
      <c r="L163" s="87">
        <f t="shared" si="22"/>
        <v>50</v>
      </c>
      <c r="M163" s="76">
        <v>159</v>
      </c>
      <c r="N163" s="52"/>
    </row>
    <row r="164" spans="1:14" ht="21" x14ac:dyDescent="0.35">
      <c r="A164" s="92" t="s">
        <v>246</v>
      </c>
      <c r="B164" s="93">
        <v>10</v>
      </c>
      <c r="C164" s="94">
        <f t="shared" si="17"/>
        <v>10</v>
      </c>
      <c r="D164" s="93">
        <v>10</v>
      </c>
      <c r="E164" s="84">
        <f t="shared" si="18"/>
        <v>10</v>
      </c>
      <c r="F164" s="95">
        <v>10</v>
      </c>
      <c r="G164" s="86">
        <f t="shared" si="19"/>
        <v>10</v>
      </c>
      <c r="H164" s="96">
        <v>15</v>
      </c>
      <c r="I164" s="74">
        <f t="shared" si="20"/>
        <v>15</v>
      </c>
      <c r="J164" s="93">
        <v>5</v>
      </c>
      <c r="K164" s="84">
        <f t="shared" si="21"/>
        <v>5</v>
      </c>
      <c r="L164" s="87">
        <f t="shared" si="22"/>
        <v>50</v>
      </c>
      <c r="M164" s="76">
        <v>160</v>
      </c>
      <c r="N164" s="52"/>
    </row>
    <row r="165" spans="1:14" ht="21" x14ac:dyDescent="0.35">
      <c r="A165" s="92" t="s">
        <v>247</v>
      </c>
      <c r="B165" s="93">
        <v>10</v>
      </c>
      <c r="C165" s="94">
        <f t="shared" si="17"/>
        <v>10</v>
      </c>
      <c r="D165" s="93">
        <v>10</v>
      </c>
      <c r="E165" s="84">
        <f t="shared" si="18"/>
        <v>10</v>
      </c>
      <c r="F165" s="95">
        <v>10</v>
      </c>
      <c r="G165" s="86">
        <f t="shared" si="19"/>
        <v>10</v>
      </c>
      <c r="H165" s="96">
        <v>15</v>
      </c>
      <c r="I165" s="74">
        <f t="shared" si="20"/>
        <v>15</v>
      </c>
      <c r="J165" s="93">
        <v>5</v>
      </c>
      <c r="K165" s="84">
        <f t="shared" si="21"/>
        <v>5</v>
      </c>
      <c r="L165" s="87">
        <f t="shared" si="22"/>
        <v>50</v>
      </c>
      <c r="M165" s="76">
        <v>161</v>
      </c>
      <c r="N165" s="52"/>
    </row>
    <row r="166" spans="1:14" ht="21" x14ac:dyDescent="0.35">
      <c r="A166" s="92" t="s">
        <v>248</v>
      </c>
      <c r="B166" s="93">
        <v>10</v>
      </c>
      <c r="C166" s="94">
        <f t="shared" si="17"/>
        <v>10</v>
      </c>
      <c r="D166" s="93">
        <v>10</v>
      </c>
      <c r="E166" s="84">
        <f t="shared" si="18"/>
        <v>10</v>
      </c>
      <c r="F166" s="95">
        <v>9</v>
      </c>
      <c r="G166" s="86">
        <f t="shared" si="19"/>
        <v>9</v>
      </c>
      <c r="H166" s="96">
        <v>15</v>
      </c>
      <c r="I166" s="74">
        <f t="shared" si="20"/>
        <v>15</v>
      </c>
      <c r="J166" s="93">
        <v>5</v>
      </c>
      <c r="K166" s="84">
        <f t="shared" si="21"/>
        <v>5</v>
      </c>
      <c r="L166" s="87">
        <f t="shared" si="22"/>
        <v>49</v>
      </c>
      <c r="M166" s="76">
        <v>162</v>
      </c>
      <c r="N166" s="52"/>
    </row>
    <row r="167" spans="1:14" ht="21" x14ac:dyDescent="0.35">
      <c r="A167" s="92" t="s">
        <v>249</v>
      </c>
      <c r="B167" s="93">
        <v>10</v>
      </c>
      <c r="C167" s="94">
        <f t="shared" si="17"/>
        <v>10</v>
      </c>
      <c r="D167" s="93">
        <v>8</v>
      </c>
      <c r="E167" s="84">
        <f t="shared" si="18"/>
        <v>8</v>
      </c>
      <c r="F167" s="95">
        <v>10</v>
      </c>
      <c r="G167" s="86">
        <f t="shared" si="19"/>
        <v>10</v>
      </c>
      <c r="H167" s="96">
        <v>15</v>
      </c>
      <c r="I167" s="74">
        <f t="shared" si="20"/>
        <v>15</v>
      </c>
      <c r="J167" s="93">
        <v>5</v>
      </c>
      <c r="K167" s="84">
        <f t="shared" si="21"/>
        <v>5</v>
      </c>
      <c r="L167" s="87">
        <f t="shared" si="22"/>
        <v>48</v>
      </c>
      <c r="M167" s="76">
        <v>163</v>
      </c>
      <c r="N167" s="52"/>
    </row>
    <row r="168" spans="1:14" ht="21" x14ac:dyDescent="0.35">
      <c r="A168" s="92" t="s">
        <v>250</v>
      </c>
      <c r="B168" s="93">
        <v>10</v>
      </c>
      <c r="C168" s="94">
        <f t="shared" si="17"/>
        <v>10</v>
      </c>
      <c r="D168" s="93">
        <v>10</v>
      </c>
      <c r="E168" s="84">
        <f t="shared" si="18"/>
        <v>10</v>
      </c>
      <c r="F168" s="95">
        <v>10</v>
      </c>
      <c r="G168" s="86">
        <f t="shared" si="19"/>
        <v>10</v>
      </c>
      <c r="H168" s="96">
        <v>15</v>
      </c>
      <c r="I168" s="74">
        <f t="shared" si="20"/>
        <v>15</v>
      </c>
      <c r="J168" s="93">
        <v>5</v>
      </c>
      <c r="K168" s="84">
        <f t="shared" si="21"/>
        <v>5</v>
      </c>
      <c r="L168" s="87">
        <f t="shared" si="22"/>
        <v>50</v>
      </c>
      <c r="M168" s="76">
        <v>164</v>
      </c>
      <c r="N168" s="52"/>
    </row>
    <row r="169" spans="1:14" ht="21" x14ac:dyDescent="0.35">
      <c r="A169" s="92" t="s">
        <v>251</v>
      </c>
      <c r="B169" s="93">
        <v>10</v>
      </c>
      <c r="C169" s="94">
        <f t="shared" si="17"/>
        <v>10</v>
      </c>
      <c r="D169" s="93">
        <v>10</v>
      </c>
      <c r="E169" s="84">
        <f t="shared" si="18"/>
        <v>10</v>
      </c>
      <c r="F169" s="95">
        <v>10</v>
      </c>
      <c r="G169" s="86">
        <f t="shared" si="19"/>
        <v>10</v>
      </c>
      <c r="H169" s="96">
        <v>15</v>
      </c>
      <c r="I169" s="74">
        <f t="shared" si="20"/>
        <v>15</v>
      </c>
      <c r="J169" s="93">
        <v>5</v>
      </c>
      <c r="K169" s="84">
        <f t="shared" si="21"/>
        <v>5</v>
      </c>
      <c r="L169" s="87">
        <f t="shared" si="22"/>
        <v>50</v>
      </c>
      <c r="M169" s="76">
        <v>165</v>
      </c>
      <c r="N169" s="52"/>
    </row>
    <row r="170" spans="1:14" ht="21" x14ac:dyDescent="0.35">
      <c r="A170" s="92" t="s">
        <v>252</v>
      </c>
      <c r="B170" s="93">
        <v>10</v>
      </c>
      <c r="C170" s="94">
        <f t="shared" si="17"/>
        <v>10</v>
      </c>
      <c r="D170" s="93">
        <v>10</v>
      </c>
      <c r="E170" s="84">
        <f t="shared" si="18"/>
        <v>10</v>
      </c>
      <c r="F170" s="95">
        <v>10</v>
      </c>
      <c r="G170" s="86">
        <f t="shared" si="19"/>
        <v>10</v>
      </c>
      <c r="H170" s="96">
        <v>15</v>
      </c>
      <c r="I170" s="74">
        <f t="shared" si="20"/>
        <v>15</v>
      </c>
      <c r="J170" s="93">
        <v>5</v>
      </c>
      <c r="K170" s="84">
        <f t="shared" si="21"/>
        <v>5</v>
      </c>
      <c r="L170" s="87">
        <f t="shared" si="22"/>
        <v>50</v>
      </c>
      <c r="M170" s="76">
        <v>166</v>
      </c>
      <c r="N170" s="52"/>
    </row>
    <row r="171" spans="1:14" ht="21" x14ac:dyDescent="0.35">
      <c r="A171" s="92" t="s">
        <v>253</v>
      </c>
      <c r="B171" s="93">
        <v>10</v>
      </c>
      <c r="C171" s="94">
        <f t="shared" si="17"/>
        <v>10</v>
      </c>
      <c r="D171" s="93">
        <v>10</v>
      </c>
      <c r="E171" s="84">
        <f t="shared" si="18"/>
        <v>10</v>
      </c>
      <c r="F171" s="95">
        <v>10</v>
      </c>
      <c r="G171" s="86">
        <f t="shared" si="19"/>
        <v>10</v>
      </c>
      <c r="H171" s="96">
        <v>15</v>
      </c>
      <c r="I171" s="74">
        <f t="shared" si="20"/>
        <v>15</v>
      </c>
      <c r="J171" s="93">
        <v>5</v>
      </c>
      <c r="K171" s="84">
        <f t="shared" si="21"/>
        <v>5</v>
      </c>
      <c r="L171" s="87">
        <f t="shared" si="22"/>
        <v>50</v>
      </c>
      <c r="M171" s="76">
        <v>167</v>
      </c>
      <c r="N171" s="52"/>
    </row>
    <row r="172" spans="1:14" ht="21" x14ac:dyDescent="0.35">
      <c r="A172" s="92" t="s">
        <v>254</v>
      </c>
      <c r="B172" s="93">
        <v>10</v>
      </c>
      <c r="C172" s="94">
        <f t="shared" si="17"/>
        <v>10</v>
      </c>
      <c r="D172" s="93">
        <v>10</v>
      </c>
      <c r="E172" s="84">
        <f t="shared" si="18"/>
        <v>10</v>
      </c>
      <c r="F172" s="95">
        <v>10</v>
      </c>
      <c r="G172" s="86">
        <f t="shared" si="19"/>
        <v>10</v>
      </c>
      <c r="H172" s="96">
        <v>15</v>
      </c>
      <c r="I172" s="74">
        <f t="shared" si="20"/>
        <v>15</v>
      </c>
      <c r="J172" s="93">
        <v>5</v>
      </c>
      <c r="K172" s="84">
        <f t="shared" si="21"/>
        <v>5</v>
      </c>
      <c r="L172" s="87">
        <f t="shared" si="22"/>
        <v>50</v>
      </c>
      <c r="M172" s="76">
        <v>168</v>
      </c>
      <c r="N172" s="52"/>
    </row>
    <row r="173" spans="1:14" ht="21" x14ac:dyDescent="0.35">
      <c r="A173" s="92" t="s">
        <v>255</v>
      </c>
      <c r="B173" s="93">
        <v>9</v>
      </c>
      <c r="C173" s="94">
        <f t="shared" si="17"/>
        <v>9</v>
      </c>
      <c r="D173" s="93">
        <v>8</v>
      </c>
      <c r="E173" s="84">
        <f t="shared" si="18"/>
        <v>8</v>
      </c>
      <c r="F173" s="95">
        <v>9</v>
      </c>
      <c r="G173" s="86">
        <f t="shared" si="19"/>
        <v>9</v>
      </c>
      <c r="H173" s="96">
        <v>15</v>
      </c>
      <c r="I173" s="74">
        <f t="shared" si="20"/>
        <v>15</v>
      </c>
      <c r="J173" s="93">
        <v>5</v>
      </c>
      <c r="K173" s="84">
        <f t="shared" si="21"/>
        <v>5</v>
      </c>
      <c r="L173" s="87">
        <f t="shared" si="22"/>
        <v>46</v>
      </c>
      <c r="M173" s="76">
        <v>169</v>
      </c>
      <c r="N173" s="52"/>
    </row>
    <row r="174" spans="1:14" ht="21" x14ac:dyDescent="0.35">
      <c r="A174" s="92" t="s">
        <v>256</v>
      </c>
      <c r="B174" s="93">
        <v>10</v>
      </c>
      <c r="C174" s="94">
        <f t="shared" si="17"/>
        <v>10</v>
      </c>
      <c r="D174" s="93">
        <v>10</v>
      </c>
      <c r="E174" s="84">
        <f t="shared" si="18"/>
        <v>10</v>
      </c>
      <c r="F174" s="95">
        <v>10</v>
      </c>
      <c r="G174" s="86">
        <f t="shared" si="19"/>
        <v>10</v>
      </c>
      <c r="H174" s="96">
        <v>15</v>
      </c>
      <c r="I174" s="74">
        <f t="shared" si="20"/>
        <v>15</v>
      </c>
      <c r="J174" s="93">
        <v>5</v>
      </c>
      <c r="K174" s="84">
        <f t="shared" si="21"/>
        <v>5</v>
      </c>
      <c r="L174" s="87">
        <f t="shared" si="22"/>
        <v>50</v>
      </c>
      <c r="M174" s="76">
        <v>170</v>
      </c>
      <c r="N174" s="52"/>
    </row>
    <row r="175" spans="1:14" ht="21" x14ac:dyDescent="0.35">
      <c r="A175" s="92" t="s">
        <v>257</v>
      </c>
      <c r="B175" s="93">
        <v>10</v>
      </c>
      <c r="C175" s="94">
        <f t="shared" si="17"/>
        <v>10</v>
      </c>
      <c r="D175" s="93">
        <v>9</v>
      </c>
      <c r="E175" s="84">
        <f t="shared" si="18"/>
        <v>9</v>
      </c>
      <c r="F175" s="95">
        <v>10</v>
      </c>
      <c r="G175" s="86">
        <f t="shared" si="19"/>
        <v>10</v>
      </c>
      <c r="H175" s="96">
        <v>15</v>
      </c>
      <c r="I175" s="74">
        <f t="shared" si="20"/>
        <v>15</v>
      </c>
      <c r="J175" s="93">
        <v>5</v>
      </c>
      <c r="K175" s="84">
        <f t="shared" si="21"/>
        <v>5</v>
      </c>
      <c r="L175" s="87">
        <f t="shared" si="22"/>
        <v>49</v>
      </c>
      <c r="M175" s="76">
        <v>171</v>
      </c>
      <c r="N175" s="52"/>
    </row>
    <row r="176" spans="1:14" ht="21" x14ac:dyDescent="0.35">
      <c r="A176" s="92" t="s">
        <v>258</v>
      </c>
      <c r="B176" s="93">
        <v>10</v>
      </c>
      <c r="C176" s="94">
        <f t="shared" si="17"/>
        <v>10</v>
      </c>
      <c r="D176" s="93">
        <v>8</v>
      </c>
      <c r="E176" s="84">
        <f t="shared" si="18"/>
        <v>8</v>
      </c>
      <c r="F176" s="95">
        <v>10</v>
      </c>
      <c r="G176" s="86">
        <f t="shared" si="19"/>
        <v>10</v>
      </c>
      <c r="H176" s="96">
        <v>15</v>
      </c>
      <c r="I176" s="74">
        <f t="shared" si="20"/>
        <v>15</v>
      </c>
      <c r="J176" s="93">
        <v>5</v>
      </c>
      <c r="K176" s="84">
        <f t="shared" si="21"/>
        <v>5</v>
      </c>
      <c r="L176" s="87">
        <f t="shared" si="22"/>
        <v>48</v>
      </c>
      <c r="M176" s="76">
        <v>172</v>
      </c>
      <c r="N176" s="52"/>
    </row>
    <row r="177" spans="1:14" ht="21" x14ac:dyDescent="0.35">
      <c r="A177" s="92" t="s">
        <v>259</v>
      </c>
      <c r="B177" s="93">
        <v>10</v>
      </c>
      <c r="C177" s="94">
        <f t="shared" si="17"/>
        <v>10</v>
      </c>
      <c r="D177" s="93">
        <v>10</v>
      </c>
      <c r="E177" s="84">
        <f t="shared" si="18"/>
        <v>10</v>
      </c>
      <c r="F177" s="95">
        <v>10</v>
      </c>
      <c r="G177" s="86">
        <f t="shared" si="19"/>
        <v>10</v>
      </c>
      <c r="H177" s="96">
        <v>15</v>
      </c>
      <c r="I177" s="74">
        <f t="shared" si="20"/>
        <v>15</v>
      </c>
      <c r="J177" s="93">
        <v>5</v>
      </c>
      <c r="K177" s="84">
        <f t="shared" si="21"/>
        <v>5</v>
      </c>
      <c r="L177" s="87">
        <f t="shared" si="22"/>
        <v>50</v>
      </c>
      <c r="M177" s="76">
        <v>173</v>
      </c>
      <c r="N177" s="52"/>
    </row>
    <row r="178" spans="1:14" ht="21" x14ac:dyDescent="0.35">
      <c r="A178" s="92" t="s">
        <v>260</v>
      </c>
      <c r="B178" s="93">
        <v>10</v>
      </c>
      <c r="C178" s="94">
        <f t="shared" si="17"/>
        <v>10</v>
      </c>
      <c r="D178" s="93">
        <v>10</v>
      </c>
      <c r="E178" s="84">
        <f t="shared" si="18"/>
        <v>10</v>
      </c>
      <c r="F178" s="95">
        <v>10</v>
      </c>
      <c r="G178" s="86">
        <f t="shared" si="19"/>
        <v>10</v>
      </c>
      <c r="H178" s="96">
        <v>15</v>
      </c>
      <c r="I178" s="74">
        <f t="shared" si="20"/>
        <v>15</v>
      </c>
      <c r="J178" s="93">
        <v>5</v>
      </c>
      <c r="K178" s="84">
        <f t="shared" si="21"/>
        <v>5</v>
      </c>
      <c r="L178" s="87">
        <f t="shared" si="22"/>
        <v>50</v>
      </c>
      <c r="M178" s="76">
        <v>174</v>
      </c>
      <c r="N178" s="52"/>
    </row>
    <row r="179" spans="1:14" ht="21" x14ac:dyDescent="0.35">
      <c r="A179" s="92" t="s">
        <v>261</v>
      </c>
      <c r="B179" s="93">
        <v>10</v>
      </c>
      <c r="C179" s="94">
        <f t="shared" si="17"/>
        <v>10</v>
      </c>
      <c r="D179" s="93">
        <v>10</v>
      </c>
      <c r="E179" s="84">
        <f t="shared" si="18"/>
        <v>10</v>
      </c>
      <c r="F179" s="95">
        <v>9</v>
      </c>
      <c r="G179" s="86">
        <f t="shared" si="19"/>
        <v>9</v>
      </c>
      <c r="H179" s="96">
        <v>15</v>
      </c>
      <c r="I179" s="74">
        <f t="shared" si="20"/>
        <v>15</v>
      </c>
      <c r="J179" s="93">
        <v>5</v>
      </c>
      <c r="K179" s="84">
        <f t="shared" si="21"/>
        <v>5</v>
      </c>
      <c r="L179" s="87">
        <f t="shared" si="22"/>
        <v>49</v>
      </c>
      <c r="M179" s="76">
        <v>175</v>
      </c>
      <c r="N179" s="52"/>
    </row>
    <row r="180" spans="1:14" ht="21" x14ac:dyDescent="0.35">
      <c r="A180" s="92" t="s">
        <v>262</v>
      </c>
      <c r="B180" s="93">
        <v>10</v>
      </c>
      <c r="C180" s="94">
        <f t="shared" si="17"/>
        <v>10</v>
      </c>
      <c r="D180" s="93">
        <v>10</v>
      </c>
      <c r="E180" s="84">
        <f t="shared" si="18"/>
        <v>10</v>
      </c>
      <c r="F180" s="95">
        <v>10</v>
      </c>
      <c r="G180" s="86">
        <f t="shared" si="19"/>
        <v>10</v>
      </c>
      <c r="H180" s="96">
        <v>15</v>
      </c>
      <c r="I180" s="74">
        <f t="shared" si="20"/>
        <v>15</v>
      </c>
      <c r="J180" s="93">
        <v>5</v>
      </c>
      <c r="K180" s="84">
        <f t="shared" si="21"/>
        <v>5</v>
      </c>
      <c r="L180" s="87">
        <f t="shared" si="22"/>
        <v>50</v>
      </c>
      <c r="M180" s="76">
        <v>176</v>
      </c>
      <c r="N180" s="52"/>
    </row>
    <row r="181" spans="1:14" ht="21" x14ac:dyDescent="0.35">
      <c r="A181" s="92" t="s">
        <v>263</v>
      </c>
      <c r="B181" s="93">
        <v>10</v>
      </c>
      <c r="C181" s="94">
        <f t="shared" si="17"/>
        <v>10</v>
      </c>
      <c r="D181" s="93">
        <v>10</v>
      </c>
      <c r="E181" s="84">
        <f t="shared" si="18"/>
        <v>10</v>
      </c>
      <c r="F181" s="95">
        <v>10</v>
      </c>
      <c r="G181" s="86">
        <f t="shared" si="19"/>
        <v>10</v>
      </c>
      <c r="H181" s="96">
        <v>15</v>
      </c>
      <c r="I181" s="74">
        <f t="shared" si="20"/>
        <v>15</v>
      </c>
      <c r="J181" s="93">
        <v>4</v>
      </c>
      <c r="K181" s="84">
        <f t="shared" si="21"/>
        <v>4</v>
      </c>
      <c r="L181" s="87">
        <f t="shared" si="22"/>
        <v>49</v>
      </c>
      <c r="M181" s="76">
        <v>177</v>
      </c>
      <c r="N181" s="52"/>
    </row>
    <row r="182" spans="1:14" ht="21" x14ac:dyDescent="0.35">
      <c r="A182" s="92" t="s">
        <v>264</v>
      </c>
      <c r="B182" s="93">
        <v>10</v>
      </c>
      <c r="C182" s="94">
        <f t="shared" si="17"/>
        <v>10</v>
      </c>
      <c r="D182" s="93">
        <v>10</v>
      </c>
      <c r="E182" s="84">
        <f t="shared" si="18"/>
        <v>10</v>
      </c>
      <c r="F182" s="95">
        <v>10</v>
      </c>
      <c r="G182" s="86">
        <f t="shared" si="19"/>
        <v>10</v>
      </c>
      <c r="H182" s="96">
        <v>15</v>
      </c>
      <c r="I182" s="74">
        <f t="shared" si="20"/>
        <v>15</v>
      </c>
      <c r="J182" s="93">
        <v>5</v>
      </c>
      <c r="K182" s="84">
        <f t="shared" si="21"/>
        <v>5</v>
      </c>
      <c r="L182" s="87">
        <f t="shared" si="22"/>
        <v>50</v>
      </c>
      <c r="M182" s="76">
        <v>178</v>
      </c>
      <c r="N182" s="52"/>
    </row>
    <row r="183" spans="1:14" ht="21" x14ac:dyDescent="0.35">
      <c r="A183" s="92" t="s">
        <v>265</v>
      </c>
      <c r="B183" s="93">
        <v>10</v>
      </c>
      <c r="C183" s="94">
        <f t="shared" si="17"/>
        <v>10</v>
      </c>
      <c r="D183" s="93">
        <v>8</v>
      </c>
      <c r="E183" s="84">
        <f t="shared" si="18"/>
        <v>8</v>
      </c>
      <c r="F183" s="95">
        <v>10</v>
      </c>
      <c r="G183" s="86">
        <f t="shared" si="19"/>
        <v>10</v>
      </c>
      <c r="H183" s="96">
        <v>15</v>
      </c>
      <c r="I183" s="74">
        <f t="shared" si="20"/>
        <v>15</v>
      </c>
      <c r="J183" s="93">
        <v>5</v>
      </c>
      <c r="K183" s="84">
        <f t="shared" si="21"/>
        <v>5</v>
      </c>
      <c r="L183" s="87">
        <f t="shared" si="22"/>
        <v>48</v>
      </c>
      <c r="M183" s="76">
        <v>179</v>
      </c>
      <c r="N183" s="52"/>
    </row>
    <row r="184" spans="1:14" ht="21" x14ac:dyDescent="0.35">
      <c r="A184" s="92" t="s">
        <v>266</v>
      </c>
      <c r="B184" s="93">
        <v>10</v>
      </c>
      <c r="C184" s="94">
        <f t="shared" si="17"/>
        <v>10</v>
      </c>
      <c r="D184" s="93">
        <v>10</v>
      </c>
      <c r="E184" s="84">
        <f t="shared" si="18"/>
        <v>10</v>
      </c>
      <c r="F184" s="95">
        <v>10</v>
      </c>
      <c r="G184" s="86">
        <f t="shared" si="19"/>
        <v>10</v>
      </c>
      <c r="H184" s="96">
        <v>15</v>
      </c>
      <c r="I184" s="74">
        <f t="shared" si="20"/>
        <v>15</v>
      </c>
      <c r="J184" s="93">
        <v>5</v>
      </c>
      <c r="K184" s="84">
        <f t="shared" si="21"/>
        <v>5</v>
      </c>
      <c r="L184" s="87">
        <f t="shared" si="22"/>
        <v>50</v>
      </c>
      <c r="M184" s="76">
        <v>180</v>
      </c>
      <c r="N184" s="52"/>
    </row>
    <row r="185" spans="1:14" ht="21" x14ac:dyDescent="0.35">
      <c r="A185" s="92" t="s">
        <v>267</v>
      </c>
      <c r="B185" s="93">
        <v>10</v>
      </c>
      <c r="C185" s="94">
        <f t="shared" si="17"/>
        <v>10</v>
      </c>
      <c r="D185" s="93">
        <v>10</v>
      </c>
      <c r="E185" s="84">
        <f t="shared" si="18"/>
        <v>10</v>
      </c>
      <c r="F185" s="95">
        <v>9</v>
      </c>
      <c r="G185" s="86">
        <f t="shared" si="19"/>
        <v>9</v>
      </c>
      <c r="H185" s="96">
        <v>15</v>
      </c>
      <c r="I185" s="74">
        <f t="shared" si="20"/>
        <v>15</v>
      </c>
      <c r="J185" s="93">
        <v>5</v>
      </c>
      <c r="K185" s="84">
        <f t="shared" si="21"/>
        <v>5</v>
      </c>
      <c r="L185" s="87">
        <f t="shared" si="22"/>
        <v>49</v>
      </c>
      <c r="M185" s="76">
        <v>181</v>
      </c>
      <c r="N185" s="52"/>
    </row>
    <row r="186" spans="1:14" ht="21" x14ac:dyDescent="0.35">
      <c r="A186" s="92" t="s">
        <v>268</v>
      </c>
      <c r="B186" s="93">
        <v>10</v>
      </c>
      <c r="C186" s="94">
        <f t="shared" si="17"/>
        <v>10</v>
      </c>
      <c r="D186" s="93">
        <v>10</v>
      </c>
      <c r="E186" s="84">
        <f t="shared" si="18"/>
        <v>10</v>
      </c>
      <c r="F186" s="95">
        <v>10</v>
      </c>
      <c r="G186" s="86">
        <f t="shared" si="19"/>
        <v>10</v>
      </c>
      <c r="H186" s="96">
        <v>15</v>
      </c>
      <c r="I186" s="74">
        <f t="shared" si="20"/>
        <v>15</v>
      </c>
      <c r="J186" s="93">
        <v>5</v>
      </c>
      <c r="K186" s="84">
        <f t="shared" si="21"/>
        <v>5</v>
      </c>
      <c r="L186" s="87">
        <f t="shared" si="22"/>
        <v>50</v>
      </c>
      <c r="M186" s="76">
        <v>182</v>
      </c>
      <c r="N186" s="52"/>
    </row>
    <row r="187" spans="1:14" ht="21" x14ac:dyDescent="0.35">
      <c r="A187" s="92" t="s">
        <v>269</v>
      </c>
      <c r="B187" s="93">
        <v>10</v>
      </c>
      <c r="C187" s="94">
        <f t="shared" si="17"/>
        <v>10</v>
      </c>
      <c r="D187" s="93">
        <v>10</v>
      </c>
      <c r="E187" s="84">
        <f t="shared" si="18"/>
        <v>10</v>
      </c>
      <c r="F187" s="95">
        <v>10</v>
      </c>
      <c r="G187" s="86">
        <f t="shared" si="19"/>
        <v>10</v>
      </c>
      <c r="H187" s="96">
        <v>15</v>
      </c>
      <c r="I187" s="74">
        <f t="shared" si="20"/>
        <v>15</v>
      </c>
      <c r="J187" s="93">
        <v>5</v>
      </c>
      <c r="K187" s="84">
        <f t="shared" si="21"/>
        <v>5</v>
      </c>
      <c r="L187" s="87">
        <f t="shared" si="22"/>
        <v>50</v>
      </c>
      <c r="M187" s="76">
        <v>183</v>
      </c>
      <c r="N187" s="52"/>
    </row>
    <row r="188" spans="1:14" ht="21" x14ac:dyDescent="0.35">
      <c r="A188" s="92" t="s">
        <v>270</v>
      </c>
      <c r="B188" s="93">
        <v>10</v>
      </c>
      <c r="C188" s="94">
        <f t="shared" si="17"/>
        <v>10</v>
      </c>
      <c r="D188" s="93">
        <v>10</v>
      </c>
      <c r="E188" s="84">
        <f t="shared" si="18"/>
        <v>10</v>
      </c>
      <c r="F188" s="95">
        <v>10</v>
      </c>
      <c r="G188" s="86">
        <f t="shared" si="19"/>
        <v>10</v>
      </c>
      <c r="H188" s="96">
        <v>15</v>
      </c>
      <c r="I188" s="74">
        <f t="shared" si="20"/>
        <v>15</v>
      </c>
      <c r="J188" s="93">
        <v>5</v>
      </c>
      <c r="K188" s="84">
        <f t="shared" si="21"/>
        <v>5</v>
      </c>
      <c r="L188" s="87">
        <f t="shared" si="22"/>
        <v>50</v>
      </c>
      <c r="M188" s="76">
        <v>184</v>
      </c>
      <c r="N188" s="52"/>
    </row>
    <row r="189" spans="1:14" ht="21" x14ac:dyDescent="0.35">
      <c r="A189" s="92" t="s">
        <v>271</v>
      </c>
      <c r="B189" s="93">
        <v>10</v>
      </c>
      <c r="C189" s="94">
        <f t="shared" si="17"/>
        <v>10</v>
      </c>
      <c r="D189" s="93">
        <v>10</v>
      </c>
      <c r="E189" s="84">
        <f t="shared" si="18"/>
        <v>10</v>
      </c>
      <c r="F189" s="95">
        <v>10</v>
      </c>
      <c r="G189" s="86">
        <f t="shared" si="19"/>
        <v>10</v>
      </c>
      <c r="H189" s="96">
        <v>15</v>
      </c>
      <c r="I189" s="74">
        <f t="shared" si="20"/>
        <v>15</v>
      </c>
      <c r="J189" s="93">
        <v>5</v>
      </c>
      <c r="K189" s="84">
        <f t="shared" si="21"/>
        <v>5</v>
      </c>
      <c r="L189" s="87">
        <f t="shared" si="22"/>
        <v>50</v>
      </c>
      <c r="M189" s="76">
        <v>185</v>
      </c>
      <c r="N189" s="52"/>
    </row>
    <row r="190" spans="1:14" ht="21" x14ac:dyDescent="0.35">
      <c r="A190" s="92" t="s">
        <v>272</v>
      </c>
      <c r="B190" s="93">
        <v>10</v>
      </c>
      <c r="C190" s="94">
        <f t="shared" si="17"/>
        <v>10</v>
      </c>
      <c r="D190" s="93">
        <v>8</v>
      </c>
      <c r="E190" s="84">
        <f t="shared" si="18"/>
        <v>8</v>
      </c>
      <c r="F190" s="95">
        <v>10</v>
      </c>
      <c r="G190" s="86">
        <f t="shared" si="19"/>
        <v>10</v>
      </c>
      <c r="H190" s="96">
        <v>15</v>
      </c>
      <c r="I190" s="74">
        <f t="shared" si="20"/>
        <v>15</v>
      </c>
      <c r="J190" s="93">
        <v>5</v>
      </c>
      <c r="K190" s="84">
        <f t="shared" si="21"/>
        <v>5</v>
      </c>
      <c r="L190" s="87">
        <f t="shared" si="22"/>
        <v>48</v>
      </c>
      <c r="M190" s="76">
        <v>186</v>
      </c>
      <c r="N190" s="52"/>
    </row>
    <row r="191" spans="1:14" ht="21" x14ac:dyDescent="0.35">
      <c r="A191" s="92" t="s">
        <v>273</v>
      </c>
      <c r="B191" s="93">
        <v>9</v>
      </c>
      <c r="C191" s="94">
        <f t="shared" si="17"/>
        <v>9</v>
      </c>
      <c r="D191" s="93">
        <v>10</v>
      </c>
      <c r="E191" s="84">
        <f t="shared" si="18"/>
        <v>10</v>
      </c>
      <c r="F191" s="95">
        <v>10</v>
      </c>
      <c r="G191" s="86">
        <f t="shared" si="19"/>
        <v>10</v>
      </c>
      <c r="H191" s="96">
        <v>15</v>
      </c>
      <c r="I191" s="74">
        <f t="shared" si="20"/>
        <v>15</v>
      </c>
      <c r="J191" s="93">
        <v>5</v>
      </c>
      <c r="K191" s="84">
        <f t="shared" si="21"/>
        <v>5</v>
      </c>
      <c r="L191" s="87">
        <f t="shared" si="22"/>
        <v>49</v>
      </c>
      <c r="M191" s="76">
        <v>187</v>
      </c>
      <c r="N191" s="52"/>
    </row>
    <row r="192" spans="1:14" ht="21" x14ac:dyDescent="0.35">
      <c r="A192" s="92" t="s">
        <v>274</v>
      </c>
      <c r="B192" s="93">
        <v>10</v>
      </c>
      <c r="C192" s="94">
        <f t="shared" si="17"/>
        <v>10</v>
      </c>
      <c r="D192" s="93">
        <v>10</v>
      </c>
      <c r="E192" s="84">
        <f t="shared" si="18"/>
        <v>10</v>
      </c>
      <c r="F192" s="95">
        <v>10</v>
      </c>
      <c r="G192" s="86">
        <f t="shared" si="19"/>
        <v>10</v>
      </c>
      <c r="H192" s="96">
        <v>15</v>
      </c>
      <c r="I192" s="74">
        <f t="shared" si="20"/>
        <v>15</v>
      </c>
      <c r="J192" s="93">
        <v>5</v>
      </c>
      <c r="K192" s="84">
        <f t="shared" si="21"/>
        <v>5</v>
      </c>
      <c r="L192" s="87">
        <f t="shared" si="22"/>
        <v>50</v>
      </c>
      <c r="M192" s="76">
        <v>188</v>
      </c>
      <c r="N192" s="52"/>
    </row>
    <row r="193" spans="1:14" ht="21" x14ac:dyDescent="0.35">
      <c r="A193" s="92" t="s">
        <v>275</v>
      </c>
      <c r="B193" s="93">
        <v>10</v>
      </c>
      <c r="C193" s="94">
        <f t="shared" si="17"/>
        <v>10</v>
      </c>
      <c r="D193" s="93">
        <v>10</v>
      </c>
      <c r="E193" s="84">
        <f t="shared" si="18"/>
        <v>10</v>
      </c>
      <c r="F193" s="95">
        <v>9</v>
      </c>
      <c r="G193" s="86">
        <f t="shared" si="19"/>
        <v>9</v>
      </c>
      <c r="H193" s="96">
        <v>15</v>
      </c>
      <c r="I193" s="74">
        <f t="shared" si="20"/>
        <v>15</v>
      </c>
      <c r="J193" s="93">
        <v>5</v>
      </c>
      <c r="K193" s="84">
        <f t="shared" si="21"/>
        <v>5</v>
      </c>
      <c r="L193" s="87">
        <f t="shared" si="22"/>
        <v>49</v>
      </c>
      <c r="M193" s="76">
        <v>189</v>
      </c>
      <c r="N193" s="52"/>
    </row>
    <row r="194" spans="1:14" ht="21" x14ac:dyDescent="0.35">
      <c r="A194" s="92" t="s">
        <v>276</v>
      </c>
      <c r="B194" s="93">
        <v>10</v>
      </c>
      <c r="C194" s="94">
        <f t="shared" si="17"/>
        <v>10</v>
      </c>
      <c r="D194" s="93">
        <v>10</v>
      </c>
      <c r="E194" s="84">
        <f t="shared" si="18"/>
        <v>10</v>
      </c>
      <c r="F194" s="95">
        <v>10</v>
      </c>
      <c r="G194" s="86">
        <f t="shared" si="19"/>
        <v>10</v>
      </c>
      <c r="H194" s="96">
        <v>15</v>
      </c>
      <c r="I194" s="74">
        <f t="shared" si="20"/>
        <v>15</v>
      </c>
      <c r="J194" s="93">
        <v>5</v>
      </c>
      <c r="K194" s="84">
        <f t="shared" si="21"/>
        <v>5</v>
      </c>
      <c r="L194" s="87">
        <f t="shared" si="22"/>
        <v>50</v>
      </c>
      <c r="M194" s="76">
        <v>190</v>
      </c>
      <c r="N194" s="52"/>
    </row>
    <row r="195" spans="1:14" ht="21" x14ac:dyDescent="0.35">
      <c r="A195" s="92" t="s">
        <v>277</v>
      </c>
      <c r="B195" s="93">
        <v>10</v>
      </c>
      <c r="C195" s="94">
        <f t="shared" si="17"/>
        <v>10</v>
      </c>
      <c r="D195" s="93">
        <v>10</v>
      </c>
      <c r="E195" s="84">
        <f t="shared" si="18"/>
        <v>10</v>
      </c>
      <c r="F195" s="95">
        <v>10</v>
      </c>
      <c r="G195" s="86">
        <f t="shared" si="19"/>
        <v>10</v>
      </c>
      <c r="H195" s="96">
        <v>15</v>
      </c>
      <c r="I195" s="74">
        <f t="shared" si="20"/>
        <v>15</v>
      </c>
      <c r="J195" s="93">
        <v>5</v>
      </c>
      <c r="K195" s="84">
        <f t="shared" si="21"/>
        <v>5</v>
      </c>
      <c r="L195" s="87">
        <f t="shared" si="22"/>
        <v>50</v>
      </c>
      <c r="M195" s="76">
        <v>191</v>
      </c>
      <c r="N195" s="52"/>
    </row>
    <row r="196" spans="1:14" ht="21" x14ac:dyDescent="0.35">
      <c r="A196" s="92" t="s">
        <v>278</v>
      </c>
      <c r="B196" s="93">
        <v>10</v>
      </c>
      <c r="C196" s="94">
        <f t="shared" si="17"/>
        <v>10</v>
      </c>
      <c r="D196" s="93">
        <v>10</v>
      </c>
      <c r="E196" s="84">
        <f t="shared" si="18"/>
        <v>10</v>
      </c>
      <c r="F196" s="95">
        <v>10</v>
      </c>
      <c r="G196" s="86">
        <f t="shared" si="19"/>
        <v>10</v>
      </c>
      <c r="H196" s="96">
        <v>15</v>
      </c>
      <c r="I196" s="74">
        <f t="shared" si="20"/>
        <v>15</v>
      </c>
      <c r="J196" s="93">
        <v>5</v>
      </c>
      <c r="K196" s="84">
        <f t="shared" si="21"/>
        <v>5</v>
      </c>
      <c r="L196" s="87">
        <f t="shared" si="22"/>
        <v>50</v>
      </c>
      <c r="M196" s="76">
        <v>192</v>
      </c>
      <c r="N196" s="52"/>
    </row>
    <row r="197" spans="1:14" ht="21" x14ac:dyDescent="0.35">
      <c r="A197" s="92" t="s">
        <v>279</v>
      </c>
      <c r="B197" s="93">
        <v>10</v>
      </c>
      <c r="C197" s="94">
        <f t="shared" si="17"/>
        <v>10</v>
      </c>
      <c r="D197" s="93">
        <v>8</v>
      </c>
      <c r="E197" s="84">
        <f t="shared" si="18"/>
        <v>8</v>
      </c>
      <c r="F197" s="95">
        <v>10</v>
      </c>
      <c r="G197" s="86">
        <f t="shared" si="19"/>
        <v>10</v>
      </c>
      <c r="H197" s="96">
        <v>15</v>
      </c>
      <c r="I197" s="74">
        <f t="shared" si="20"/>
        <v>15</v>
      </c>
      <c r="J197" s="93">
        <v>5</v>
      </c>
      <c r="K197" s="84">
        <f t="shared" si="21"/>
        <v>5</v>
      </c>
      <c r="L197" s="87">
        <f t="shared" si="22"/>
        <v>48</v>
      </c>
      <c r="M197" s="76">
        <v>193</v>
      </c>
      <c r="N197" s="52"/>
    </row>
    <row r="198" spans="1:14" ht="21" x14ac:dyDescent="0.35">
      <c r="A198" s="92" t="s">
        <v>280</v>
      </c>
      <c r="B198" s="93">
        <v>10</v>
      </c>
      <c r="C198" s="94">
        <f t="shared" si="17"/>
        <v>10</v>
      </c>
      <c r="D198" s="93">
        <v>10</v>
      </c>
      <c r="E198" s="84">
        <f t="shared" si="18"/>
        <v>10</v>
      </c>
      <c r="F198" s="95">
        <v>10</v>
      </c>
      <c r="G198" s="86">
        <f t="shared" si="19"/>
        <v>10</v>
      </c>
      <c r="H198" s="96">
        <v>15</v>
      </c>
      <c r="I198" s="74">
        <f t="shared" si="20"/>
        <v>15</v>
      </c>
      <c r="J198" s="93">
        <v>5</v>
      </c>
      <c r="K198" s="84">
        <f t="shared" si="21"/>
        <v>5</v>
      </c>
      <c r="L198" s="87">
        <f t="shared" si="22"/>
        <v>50</v>
      </c>
      <c r="M198" s="76">
        <v>194</v>
      </c>
      <c r="N198" s="52"/>
    </row>
    <row r="199" spans="1:14" ht="21" x14ac:dyDescent="0.35">
      <c r="A199" s="92" t="s">
        <v>281</v>
      </c>
      <c r="B199" s="93">
        <v>8</v>
      </c>
      <c r="C199" s="94">
        <f t="shared" si="17"/>
        <v>8</v>
      </c>
      <c r="D199" s="93">
        <v>10</v>
      </c>
      <c r="E199" s="84">
        <f t="shared" si="18"/>
        <v>10</v>
      </c>
      <c r="F199" s="95">
        <v>10</v>
      </c>
      <c r="G199" s="86">
        <f t="shared" si="19"/>
        <v>10</v>
      </c>
      <c r="H199" s="96">
        <v>15</v>
      </c>
      <c r="I199" s="74">
        <f t="shared" si="20"/>
        <v>15</v>
      </c>
      <c r="J199" s="93">
        <v>5</v>
      </c>
      <c r="K199" s="84">
        <f t="shared" si="21"/>
        <v>5</v>
      </c>
      <c r="L199" s="87">
        <f t="shared" si="22"/>
        <v>48</v>
      </c>
      <c r="M199" s="76">
        <v>195</v>
      </c>
      <c r="N199" s="52"/>
    </row>
    <row r="200" spans="1:14" ht="21" x14ac:dyDescent="0.35">
      <c r="A200" s="92" t="s">
        <v>282</v>
      </c>
      <c r="B200" s="93">
        <v>10</v>
      </c>
      <c r="C200" s="94">
        <f t="shared" si="17"/>
        <v>10</v>
      </c>
      <c r="D200" s="93">
        <v>10</v>
      </c>
      <c r="E200" s="84">
        <f t="shared" si="18"/>
        <v>10</v>
      </c>
      <c r="F200" s="95">
        <v>9</v>
      </c>
      <c r="G200" s="86">
        <f t="shared" si="19"/>
        <v>9</v>
      </c>
      <c r="H200" s="96">
        <v>15</v>
      </c>
      <c r="I200" s="74">
        <f t="shared" si="20"/>
        <v>15</v>
      </c>
      <c r="J200" s="93">
        <v>5</v>
      </c>
      <c r="K200" s="84">
        <f t="shared" si="21"/>
        <v>5</v>
      </c>
      <c r="L200" s="87">
        <f t="shared" si="22"/>
        <v>49</v>
      </c>
      <c r="M200" s="76">
        <v>196</v>
      </c>
      <c r="N200" s="52"/>
    </row>
    <row r="201" spans="1:14" ht="21" x14ac:dyDescent="0.35">
      <c r="A201" s="92" t="s">
        <v>283</v>
      </c>
      <c r="B201" s="93">
        <v>10</v>
      </c>
      <c r="C201" s="94">
        <f t="shared" si="17"/>
        <v>10</v>
      </c>
      <c r="D201" s="93">
        <v>10</v>
      </c>
      <c r="E201" s="84">
        <f t="shared" si="18"/>
        <v>10</v>
      </c>
      <c r="F201" s="95">
        <v>10</v>
      </c>
      <c r="G201" s="86">
        <f t="shared" si="19"/>
        <v>10</v>
      </c>
      <c r="H201" s="96">
        <v>15</v>
      </c>
      <c r="I201" s="74">
        <f t="shared" si="20"/>
        <v>15</v>
      </c>
      <c r="J201" s="93">
        <v>5</v>
      </c>
      <c r="K201" s="84">
        <f t="shared" si="21"/>
        <v>5</v>
      </c>
      <c r="L201" s="87">
        <f t="shared" si="22"/>
        <v>50</v>
      </c>
      <c r="M201" s="76">
        <v>197</v>
      </c>
      <c r="N201" s="52"/>
    </row>
    <row r="202" spans="1:14" ht="21" x14ac:dyDescent="0.35">
      <c r="A202" s="92" t="s">
        <v>284</v>
      </c>
      <c r="B202" s="93">
        <v>10</v>
      </c>
      <c r="C202" s="94">
        <f t="shared" si="17"/>
        <v>10</v>
      </c>
      <c r="D202" s="93">
        <v>10</v>
      </c>
      <c r="E202" s="84">
        <f t="shared" si="18"/>
        <v>10</v>
      </c>
      <c r="F202" s="95">
        <v>10</v>
      </c>
      <c r="G202" s="86">
        <f t="shared" si="19"/>
        <v>10</v>
      </c>
      <c r="H202" s="96">
        <v>15</v>
      </c>
      <c r="I202" s="74">
        <f t="shared" si="20"/>
        <v>15</v>
      </c>
      <c r="J202" s="93">
        <v>5</v>
      </c>
      <c r="K202" s="84">
        <f t="shared" si="21"/>
        <v>5</v>
      </c>
      <c r="L202" s="87">
        <f t="shared" si="22"/>
        <v>50</v>
      </c>
      <c r="M202" s="76">
        <v>198</v>
      </c>
      <c r="N202" s="52"/>
    </row>
    <row r="203" spans="1:14" ht="21" x14ac:dyDescent="0.35">
      <c r="A203" s="92" t="s">
        <v>285</v>
      </c>
      <c r="B203" s="93">
        <v>10</v>
      </c>
      <c r="C203" s="94">
        <f t="shared" si="17"/>
        <v>10</v>
      </c>
      <c r="D203" s="93">
        <v>10</v>
      </c>
      <c r="E203" s="84">
        <f t="shared" si="18"/>
        <v>10</v>
      </c>
      <c r="F203" s="95">
        <v>10</v>
      </c>
      <c r="G203" s="86">
        <f t="shared" si="19"/>
        <v>10</v>
      </c>
      <c r="H203" s="96">
        <v>15</v>
      </c>
      <c r="I203" s="74">
        <f t="shared" si="20"/>
        <v>15</v>
      </c>
      <c r="J203" s="93">
        <v>5</v>
      </c>
      <c r="K203" s="84">
        <f t="shared" si="21"/>
        <v>5</v>
      </c>
      <c r="L203" s="87">
        <f t="shared" si="22"/>
        <v>50</v>
      </c>
      <c r="M203" s="76">
        <v>199</v>
      </c>
      <c r="N203" s="52"/>
    </row>
    <row r="204" spans="1:14" ht="21" x14ac:dyDescent="0.35">
      <c r="A204" s="92" t="s">
        <v>286</v>
      </c>
      <c r="B204" s="93">
        <v>10</v>
      </c>
      <c r="C204" s="94">
        <f t="shared" si="17"/>
        <v>10</v>
      </c>
      <c r="D204" s="93">
        <v>10</v>
      </c>
      <c r="E204" s="84">
        <f t="shared" si="18"/>
        <v>10</v>
      </c>
      <c r="F204" s="95">
        <v>10</v>
      </c>
      <c r="G204" s="86">
        <f t="shared" si="19"/>
        <v>10</v>
      </c>
      <c r="H204" s="96">
        <v>15</v>
      </c>
      <c r="I204" s="74">
        <f t="shared" si="20"/>
        <v>15</v>
      </c>
      <c r="J204" s="93">
        <v>4</v>
      </c>
      <c r="K204" s="84">
        <f t="shared" si="21"/>
        <v>4</v>
      </c>
      <c r="L204" s="87">
        <f t="shared" si="22"/>
        <v>49</v>
      </c>
      <c r="M204" s="76">
        <v>200</v>
      </c>
      <c r="N204" s="52"/>
    </row>
    <row r="205" spans="1:14" ht="21" x14ac:dyDescent="0.35">
      <c r="A205" s="92" t="s">
        <v>287</v>
      </c>
      <c r="B205" s="93">
        <v>10</v>
      </c>
      <c r="C205" s="94">
        <f t="shared" si="17"/>
        <v>10</v>
      </c>
      <c r="D205" s="93">
        <v>8</v>
      </c>
      <c r="E205" s="84">
        <f t="shared" si="18"/>
        <v>8</v>
      </c>
      <c r="F205" s="95">
        <v>10</v>
      </c>
      <c r="G205" s="86">
        <f t="shared" si="19"/>
        <v>10</v>
      </c>
      <c r="H205" s="96">
        <v>15</v>
      </c>
      <c r="I205" s="74">
        <f t="shared" si="20"/>
        <v>15</v>
      </c>
      <c r="J205" s="93">
        <v>5</v>
      </c>
      <c r="K205" s="84">
        <f t="shared" si="21"/>
        <v>5</v>
      </c>
      <c r="L205" s="87">
        <f t="shared" si="22"/>
        <v>48</v>
      </c>
      <c r="M205" s="76">
        <v>201</v>
      </c>
      <c r="N205" s="52"/>
    </row>
    <row r="206" spans="1:14" ht="21" x14ac:dyDescent="0.35">
      <c r="A206" s="92" t="s">
        <v>288</v>
      </c>
      <c r="B206" s="93">
        <v>10</v>
      </c>
      <c r="C206" s="94">
        <f t="shared" si="17"/>
        <v>10</v>
      </c>
      <c r="D206" s="93">
        <v>10</v>
      </c>
      <c r="E206" s="84">
        <f t="shared" si="18"/>
        <v>10</v>
      </c>
      <c r="F206" s="95">
        <v>10</v>
      </c>
      <c r="G206" s="86">
        <f t="shared" si="19"/>
        <v>10</v>
      </c>
      <c r="H206" s="96">
        <v>15</v>
      </c>
      <c r="I206" s="74">
        <f t="shared" si="20"/>
        <v>15</v>
      </c>
      <c r="J206" s="93">
        <v>5</v>
      </c>
      <c r="K206" s="84">
        <f t="shared" si="21"/>
        <v>5</v>
      </c>
      <c r="L206" s="87">
        <f t="shared" si="22"/>
        <v>50</v>
      </c>
      <c r="M206" s="76">
        <v>202</v>
      </c>
      <c r="N206" s="52"/>
    </row>
    <row r="207" spans="1:14" ht="21" x14ac:dyDescent="0.35">
      <c r="A207" s="92" t="s">
        <v>289</v>
      </c>
      <c r="B207" s="93">
        <v>10</v>
      </c>
      <c r="C207" s="94">
        <f t="shared" si="17"/>
        <v>10</v>
      </c>
      <c r="D207" s="93">
        <v>10</v>
      </c>
      <c r="E207" s="84">
        <f t="shared" si="18"/>
        <v>10</v>
      </c>
      <c r="F207" s="95">
        <v>10</v>
      </c>
      <c r="G207" s="86">
        <f t="shared" si="19"/>
        <v>10</v>
      </c>
      <c r="H207" s="96">
        <v>15</v>
      </c>
      <c r="I207" s="74">
        <f t="shared" si="20"/>
        <v>15</v>
      </c>
      <c r="J207" s="93">
        <v>5</v>
      </c>
      <c r="K207" s="84">
        <f t="shared" si="21"/>
        <v>5</v>
      </c>
      <c r="L207" s="87">
        <f t="shared" si="22"/>
        <v>50</v>
      </c>
      <c r="M207" s="76">
        <v>203</v>
      </c>
      <c r="N207" s="52"/>
    </row>
    <row r="208" spans="1:14" ht="21" x14ac:dyDescent="0.35">
      <c r="A208" s="92" t="s">
        <v>290</v>
      </c>
      <c r="B208" s="93">
        <v>10</v>
      </c>
      <c r="C208" s="94">
        <f t="shared" si="17"/>
        <v>10</v>
      </c>
      <c r="D208" s="93">
        <v>10</v>
      </c>
      <c r="E208" s="84">
        <f t="shared" si="18"/>
        <v>10</v>
      </c>
      <c r="F208" s="95">
        <v>9</v>
      </c>
      <c r="G208" s="86">
        <f t="shared" si="19"/>
        <v>9</v>
      </c>
      <c r="H208" s="96">
        <v>15</v>
      </c>
      <c r="I208" s="74">
        <f t="shared" si="20"/>
        <v>15</v>
      </c>
      <c r="J208" s="93">
        <v>5</v>
      </c>
      <c r="K208" s="84">
        <f t="shared" si="21"/>
        <v>5</v>
      </c>
      <c r="L208" s="87">
        <f t="shared" si="22"/>
        <v>49</v>
      </c>
      <c r="M208" s="76">
        <v>204</v>
      </c>
      <c r="N208" s="52"/>
    </row>
    <row r="209" spans="1:14" ht="21" x14ac:dyDescent="0.35">
      <c r="A209" s="92" t="s">
        <v>291</v>
      </c>
      <c r="B209" s="93">
        <v>10</v>
      </c>
      <c r="C209" s="94">
        <f t="shared" si="17"/>
        <v>10</v>
      </c>
      <c r="D209" s="93">
        <v>10</v>
      </c>
      <c r="E209" s="84">
        <f t="shared" si="18"/>
        <v>10</v>
      </c>
      <c r="F209" s="95">
        <v>10</v>
      </c>
      <c r="G209" s="86">
        <f t="shared" si="19"/>
        <v>10</v>
      </c>
      <c r="H209" s="96">
        <v>15</v>
      </c>
      <c r="I209" s="74">
        <f t="shared" si="20"/>
        <v>15</v>
      </c>
      <c r="J209" s="93">
        <v>5</v>
      </c>
      <c r="K209" s="84">
        <f t="shared" si="21"/>
        <v>5</v>
      </c>
      <c r="L209" s="87">
        <f t="shared" si="22"/>
        <v>50</v>
      </c>
      <c r="M209" s="76">
        <v>205</v>
      </c>
      <c r="N209" s="52"/>
    </row>
    <row r="210" spans="1:14" ht="21" x14ac:dyDescent="0.35">
      <c r="A210" s="92" t="s">
        <v>292</v>
      </c>
      <c r="B210" s="93">
        <v>10</v>
      </c>
      <c r="C210" s="94">
        <f t="shared" si="17"/>
        <v>10</v>
      </c>
      <c r="D210" s="93">
        <v>10</v>
      </c>
      <c r="E210" s="84">
        <f t="shared" si="18"/>
        <v>10</v>
      </c>
      <c r="F210" s="95">
        <v>10</v>
      </c>
      <c r="G210" s="86">
        <f t="shared" si="19"/>
        <v>10</v>
      </c>
      <c r="H210" s="96">
        <v>15</v>
      </c>
      <c r="I210" s="74">
        <f t="shared" si="20"/>
        <v>15</v>
      </c>
      <c r="J210" s="93">
        <v>5</v>
      </c>
      <c r="K210" s="84">
        <f t="shared" si="21"/>
        <v>5</v>
      </c>
      <c r="L210" s="87">
        <f t="shared" si="22"/>
        <v>50</v>
      </c>
      <c r="M210" s="76">
        <v>206</v>
      </c>
      <c r="N210" s="52"/>
    </row>
    <row r="211" spans="1:14" ht="21" x14ac:dyDescent="0.35">
      <c r="A211" s="92" t="s">
        <v>293</v>
      </c>
      <c r="B211" s="93">
        <v>10</v>
      </c>
      <c r="C211" s="94">
        <f t="shared" si="17"/>
        <v>10</v>
      </c>
      <c r="D211" s="93">
        <v>10</v>
      </c>
      <c r="E211" s="84">
        <f t="shared" si="18"/>
        <v>10</v>
      </c>
      <c r="F211" s="95">
        <v>10</v>
      </c>
      <c r="G211" s="86">
        <f t="shared" si="19"/>
        <v>10</v>
      </c>
      <c r="H211" s="96">
        <v>15</v>
      </c>
      <c r="I211" s="74">
        <f t="shared" si="20"/>
        <v>15</v>
      </c>
      <c r="J211" s="93">
        <v>5</v>
      </c>
      <c r="K211" s="84">
        <f t="shared" si="21"/>
        <v>5</v>
      </c>
      <c r="L211" s="87">
        <f t="shared" si="22"/>
        <v>50</v>
      </c>
      <c r="M211" s="76">
        <v>207</v>
      </c>
      <c r="N211" s="52"/>
    </row>
    <row r="212" spans="1:14" ht="21" x14ac:dyDescent="0.35">
      <c r="A212" s="92" t="s">
        <v>294</v>
      </c>
      <c r="B212" s="93">
        <v>10</v>
      </c>
      <c r="C212" s="94">
        <f t="shared" ref="C212:C216" si="23">B212</f>
        <v>10</v>
      </c>
      <c r="D212" s="93">
        <v>8</v>
      </c>
      <c r="E212" s="84">
        <f t="shared" ref="E212:E216" si="24">D212</f>
        <v>8</v>
      </c>
      <c r="F212" s="95">
        <v>10</v>
      </c>
      <c r="G212" s="86">
        <f t="shared" ref="G212:G216" si="25">F212</f>
        <v>10</v>
      </c>
      <c r="H212" s="96">
        <v>15</v>
      </c>
      <c r="I212" s="74">
        <f t="shared" ref="I212:I216" si="26">H212</f>
        <v>15</v>
      </c>
      <c r="J212" s="93">
        <v>5</v>
      </c>
      <c r="K212" s="84">
        <f t="shared" ref="K212:K216" si="27">J212</f>
        <v>5</v>
      </c>
      <c r="L212" s="87">
        <f t="shared" ref="L212:L216" si="28">SUM(B212+D212+F212+H212+J212)</f>
        <v>48</v>
      </c>
      <c r="M212" s="76">
        <v>208</v>
      </c>
      <c r="N212" s="52"/>
    </row>
    <row r="213" spans="1:14" ht="21" x14ac:dyDescent="0.35">
      <c r="A213" s="92" t="s">
        <v>295</v>
      </c>
      <c r="B213" s="93">
        <v>10</v>
      </c>
      <c r="C213" s="94">
        <f t="shared" si="23"/>
        <v>10</v>
      </c>
      <c r="D213" s="93">
        <v>10</v>
      </c>
      <c r="E213" s="84">
        <f t="shared" si="24"/>
        <v>10</v>
      </c>
      <c r="F213" s="95">
        <v>10</v>
      </c>
      <c r="G213" s="86">
        <f t="shared" si="25"/>
        <v>10</v>
      </c>
      <c r="H213" s="96">
        <v>15</v>
      </c>
      <c r="I213" s="74">
        <f t="shared" si="26"/>
        <v>15</v>
      </c>
      <c r="J213" s="93">
        <v>5</v>
      </c>
      <c r="K213" s="84">
        <f t="shared" si="27"/>
        <v>5</v>
      </c>
      <c r="L213" s="87">
        <f t="shared" si="28"/>
        <v>50</v>
      </c>
      <c r="M213" s="76">
        <v>209</v>
      </c>
      <c r="N213" s="52"/>
    </row>
    <row r="214" spans="1:14" ht="21" x14ac:dyDescent="0.35">
      <c r="A214" s="92" t="s">
        <v>296</v>
      </c>
      <c r="B214" s="93">
        <v>9</v>
      </c>
      <c r="C214" s="94">
        <f t="shared" si="23"/>
        <v>9</v>
      </c>
      <c r="D214" s="93">
        <v>10</v>
      </c>
      <c r="E214" s="84">
        <f t="shared" si="24"/>
        <v>10</v>
      </c>
      <c r="F214" s="95">
        <v>10</v>
      </c>
      <c r="G214" s="86">
        <f t="shared" si="25"/>
        <v>10</v>
      </c>
      <c r="H214" s="96">
        <v>15</v>
      </c>
      <c r="I214" s="74">
        <f t="shared" si="26"/>
        <v>15</v>
      </c>
      <c r="J214" s="93">
        <v>5</v>
      </c>
      <c r="K214" s="84">
        <f t="shared" si="27"/>
        <v>5</v>
      </c>
      <c r="L214" s="87">
        <f t="shared" si="28"/>
        <v>49</v>
      </c>
      <c r="M214" s="76">
        <v>210</v>
      </c>
      <c r="N214" s="52"/>
    </row>
    <row r="215" spans="1:14" ht="21" x14ac:dyDescent="0.35">
      <c r="A215" s="92" t="s">
        <v>297</v>
      </c>
      <c r="B215" s="93">
        <v>10</v>
      </c>
      <c r="C215" s="94">
        <f t="shared" si="23"/>
        <v>10</v>
      </c>
      <c r="D215" s="93">
        <v>10</v>
      </c>
      <c r="E215" s="84">
        <f t="shared" si="24"/>
        <v>10</v>
      </c>
      <c r="F215" s="95">
        <v>9</v>
      </c>
      <c r="G215" s="86">
        <f t="shared" si="25"/>
        <v>9</v>
      </c>
      <c r="H215" s="96">
        <v>15</v>
      </c>
      <c r="I215" s="74">
        <f t="shared" si="26"/>
        <v>15</v>
      </c>
      <c r="J215" s="93">
        <v>5</v>
      </c>
      <c r="K215" s="84">
        <f t="shared" si="27"/>
        <v>5</v>
      </c>
      <c r="L215" s="87">
        <f t="shared" si="28"/>
        <v>49</v>
      </c>
      <c r="M215" s="76">
        <v>211</v>
      </c>
      <c r="N215" s="52"/>
    </row>
    <row r="216" spans="1:14" ht="21" x14ac:dyDescent="0.35">
      <c r="A216" s="92" t="s">
        <v>298</v>
      </c>
      <c r="B216" s="93">
        <v>10</v>
      </c>
      <c r="C216" s="94">
        <f t="shared" si="23"/>
        <v>10</v>
      </c>
      <c r="D216" s="93">
        <v>10</v>
      </c>
      <c r="E216" s="84">
        <f t="shared" si="24"/>
        <v>10</v>
      </c>
      <c r="F216" s="95">
        <v>10</v>
      </c>
      <c r="G216" s="86">
        <f t="shared" si="25"/>
        <v>10</v>
      </c>
      <c r="H216" s="96">
        <v>15</v>
      </c>
      <c r="I216" s="74">
        <f t="shared" si="26"/>
        <v>15</v>
      </c>
      <c r="J216" s="93">
        <v>5</v>
      </c>
      <c r="K216" s="84">
        <f t="shared" si="27"/>
        <v>5</v>
      </c>
      <c r="L216" s="87">
        <f t="shared" si="28"/>
        <v>50</v>
      </c>
      <c r="M216" s="76">
        <v>212</v>
      </c>
      <c r="N216" s="52"/>
    </row>
    <row r="217" spans="1:14" x14ac:dyDescent="0.2">
      <c r="C217" s="43">
        <f>ROUND(AVERAGE(C5:C216),0)</f>
        <v>9</v>
      </c>
      <c r="D217" s="43"/>
      <c r="E217" s="43">
        <f>ROUND(AVERAGE(E5:E216),0)</f>
        <v>9</v>
      </c>
      <c r="F217" s="43"/>
      <c r="G217" s="99">
        <f>ROUND(AVERAGE(G5:G216),0)</f>
        <v>8</v>
      </c>
      <c r="H217" s="43"/>
      <c r="I217" s="99">
        <f>ROUND(AVERAGE(I5:I216),0)</f>
        <v>15</v>
      </c>
      <c r="J217" s="43"/>
      <c r="K217" s="43">
        <f>ROUND(AVERAGE(K5:K216),0)</f>
        <v>4</v>
      </c>
    </row>
    <row r="218" spans="1:14" x14ac:dyDescent="0.2">
      <c r="C218" s="42">
        <f>COUNT(C5:C216)</f>
        <v>212</v>
      </c>
      <c r="E218" s="42">
        <f>COUNT(E5:E216)</f>
        <v>212</v>
      </c>
      <c r="G218" s="42">
        <f>COUNT(G5:G216)</f>
        <v>212</v>
      </c>
      <c r="I218" s="42">
        <f>COUNT(I5:I216)</f>
        <v>212</v>
      </c>
      <c r="K218" s="42">
        <f>COUNT(K5:K216)</f>
        <v>212</v>
      </c>
    </row>
    <row r="219" spans="1:14" x14ac:dyDescent="0.2">
      <c r="C219" s="42">
        <f>COUNTIF(C5:C216,"&gt;="&amp;C217)</f>
        <v>123</v>
      </c>
      <c r="E219" s="42">
        <f>COUNTIF(E5:E216,"&gt;="&amp;E217)</f>
        <v>121</v>
      </c>
      <c r="G219" s="42">
        <f>COUNTIF(G5:G216,"&gt;="&amp;G217)</f>
        <v>132</v>
      </c>
      <c r="I219" s="42">
        <f>COUNTIF(I5:I216,"&gt;="&amp;I217)</f>
        <v>183</v>
      </c>
      <c r="K219" s="42">
        <f>COUNTIF(K5:K216,"&gt;="&amp;K217)</f>
        <v>148</v>
      </c>
    </row>
    <row r="220" spans="1:14" x14ac:dyDescent="0.2">
      <c r="C220" s="43"/>
      <c r="E220" s="43"/>
      <c r="G220" s="43"/>
      <c r="I220" s="43"/>
      <c r="K220" s="43"/>
    </row>
    <row r="221" spans="1:14" x14ac:dyDescent="0.2">
      <c r="C221" s="42">
        <f>C219/C218*100</f>
        <v>58.018867924528308</v>
      </c>
      <c r="E221" s="42">
        <f>E219/E218*100</f>
        <v>57.075471698113212</v>
      </c>
      <c r="G221" s="42">
        <f>G219/G218*100</f>
        <v>62.264150943396224</v>
      </c>
      <c r="I221" s="42">
        <f>I219/I218*100</f>
        <v>86.320754716981128</v>
      </c>
      <c r="K221" s="42">
        <f>K219/K218*100</f>
        <v>69.811320754716974</v>
      </c>
    </row>
  </sheetData>
  <autoFilter ref="N1:N221"/>
  <mergeCells count="1">
    <mergeCell ref="B2:K2"/>
  </mergeCells>
  <phoneticPr fontId="25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85"/>
  <sheetViews>
    <sheetView topLeftCell="A166" zoomScaleNormal="100" workbookViewId="0">
      <selection activeCell="D183" sqref="D183"/>
    </sheetView>
  </sheetViews>
  <sheetFormatPr defaultColWidth="8.85546875" defaultRowHeight="14.25" x14ac:dyDescent="0.2"/>
  <cols>
    <col min="1" max="1" width="8.7109375" style="44"/>
    <col min="2" max="2" width="10" style="44"/>
    <col min="3" max="1020" width="8.7109375" style="44"/>
  </cols>
  <sheetData>
    <row r="1" spans="2:8" ht="32.25" customHeight="1" x14ac:dyDescent="0.2">
      <c r="B1" s="126" t="s">
        <v>54</v>
      </c>
      <c r="C1" s="126"/>
      <c r="D1" s="126"/>
      <c r="E1" s="126"/>
      <c r="F1" s="126"/>
      <c r="G1" s="126"/>
      <c r="H1" s="126"/>
    </row>
    <row r="2" spans="2:8" ht="29.25" customHeight="1" x14ac:dyDescent="0.2">
      <c r="B2" s="127" t="s">
        <v>1</v>
      </c>
      <c r="C2" s="127"/>
      <c r="D2" s="127"/>
      <c r="E2" s="127"/>
      <c r="F2" s="127"/>
      <c r="G2" s="127"/>
      <c r="H2" s="127"/>
    </row>
    <row r="3" spans="2:8" ht="25.5" customHeight="1" x14ac:dyDescent="0.2">
      <c r="B3" s="128" t="s">
        <v>55</v>
      </c>
      <c r="C3" s="128"/>
      <c r="D3" s="128"/>
      <c r="E3" s="128"/>
      <c r="F3" s="128"/>
      <c r="G3" s="128"/>
      <c r="H3" s="128"/>
    </row>
    <row r="4" spans="2:8" ht="20.25" customHeight="1" x14ac:dyDescent="0.2">
      <c r="B4" s="129" t="s">
        <v>86</v>
      </c>
      <c r="C4" s="129"/>
      <c r="D4" s="129"/>
      <c r="E4" s="129"/>
      <c r="F4" s="129"/>
      <c r="G4" s="129"/>
      <c r="H4" s="129"/>
    </row>
    <row r="5" spans="2:8" ht="15" x14ac:dyDescent="0.2">
      <c r="B5" s="45" t="s">
        <v>56</v>
      </c>
      <c r="C5" s="46" t="s">
        <v>57</v>
      </c>
      <c r="D5" s="46" t="s">
        <v>58</v>
      </c>
      <c r="E5" s="46" t="s">
        <v>59</v>
      </c>
      <c r="F5" s="46" t="s">
        <v>60</v>
      </c>
      <c r="G5" s="46" t="s">
        <v>61</v>
      </c>
      <c r="H5" s="47" t="s">
        <v>62</v>
      </c>
    </row>
    <row r="6" spans="2:8" x14ac:dyDescent="0.2">
      <c r="B6" s="48">
        <v>1</v>
      </c>
      <c r="C6" s="53">
        <v>3</v>
      </c>
      <c r="D6" s="53">
        <v>3</v>
      </c>
      <c r="E6" s="53">
        <v>3</v>
      </c>
      <c r="F6" s="53">
        <v>3</v>
      </c>
      <c r="G6" s="53">
        <v>3</v>
      </c>
      <c r="H6" s="97">
        <f t="shared" ref="H6:H69" si="0">AVERAGE(C6:G6)</f>
        <v>3</v>
      </c>
    </row>
    <row r="7" spans="2:8" x14ac:dyDescent="0.2">
      <c r="B7" s="48">
        <v>2</v>
      </c>
      <c r="C7" s="53">
        <v>3</v>
      </c>
      <c r="D7" s="53">
        <v>3</v>
      </c>
      <c r="E7" s="53">
        <v>3</v>
      </c>
      <c r="F7" s="53">
        <v>3</v>
      </c>
      <c r="G7" s="53">
        <v>3</v>
      </c>
      <c r="H7" s="97">
        <f t="shared" si="0"/>
        <v>3</v>
      </c>
    </row>
    <row r="8" spans="2:8" x14ac:dyDescent="0.2">
      <c r="B8" s="48">
        <v>3</v>
      </c>
      <c r="C8" s="53">
        <v>2</v>
      </c>
      <c r="D8" s="53">
        <v>2</v>
      </c>
      <c r="E8" s="53">
        <v>2</v>
      </c>
      <c r="F8" s="53">
        <v>2</v>
      </c>
      <c r="G8" s="53">
        <v>2</v>
      </c>
      <c r="H8" s="97">
        <f t="shared" si="0"/>
        <v>2</v>
      </c>
    </row>
    <row r="9" spans="2:8" x14ac:dyDescent="0.2">
      <c r="B9" s="48">
        <v>4</v>
      </c>
      <c r="C9" s="53">
        <v>3</v>
      </c>
      <c r="D9" s="53">
        <v>3</v>
      </c>
      <c r="E9" s="53">
        <v>3</v>
      </c>
      <c r="F9" s="53">
        <v>3</v>
      </c>
      <c r="G9" s="53">
        <v>3</v>
      </c>
      <c r="H9" s="97">
        <f t="shared" si="0"/>
        <v>3</v>
      </c>
    </row>
    <row r="10" spans="2:8" x14ac:dyDescent="0.2">
      <c r="B10" s="48">
        <v>5</v>
      </c>
      <c r="C10" s="53">
        <v>2</v>
      </c>
      <c r="D10" s="53">
        <v>2</v>
      </c>
      <c r="E10" s="53">
        <v>2</v>
      </c>
      <c r="F10" s="53">
        <v>2</v>
      </c>
      <c r="G10" s="53">
        <v>2</v>
      </c>
      <c r="H10" s="97">
        <f t="shared" si="0"/>
        <v>2</v>
      </c>
    </row>
    <row r="11" spans="2:8" x14ac:dyDescent="0.2">
      <c r="B11" s="48">
        <v>6</v>
      </c>
      <c r="C11" s="53">
        <v>3</v>
      </c>
      <c r="D11" s="53">
        <v>2</v>
      </c>
      <c r="E11" s="53">
        <v>3</v>
      </c>
      <c r="F11" s="53">
        <v>1</v>
      </c>
      <c r="G11" s="53">
        <v>2</v>
      </c>
      <c r="H11" s="97">
        <f t="shared" si="0"/>
        <v>2.2000000000000002</v>
      </c>
    </row>
    <row r="12" spans="2:8" x14ac:dyDescent="0.2">
      <c r="B12" s="48">
        <v>7</v>
      </c>
      <c r="C12" s="53">
        <v>2</v>
      </c>
      <c r="D12" s="53">
        <v>2</v>
      </c>
      <c r="E12" s="53">
        <v>2</v>
      </c>
      <c r="F12" s="53">
        <v>2</v>
      </c>
      <c r="G12" s="53">
        <v>2</v>
      </c>
      <c r="H12" s="97">
        <f t="shared" si="0"/>
        <v>2</v>
      </c>
    </row>
    <row r="13" spans="2:8" x14ac:dyDescent="0.2">
      <c r="B13" s="48">
        <v>8</v>
      </c>
      <c r="C13" s="53">
        <v>3</v>
      </c>
      <c r="D13" s="53">
        <v>3</v>
      </c>
      <c r="E13" s="53">
        <v>3</v>
      </c>
      <c r="F13" s="53">
        <v>3</v>
      </c>
      <c r="G13" s="53">
        <v>3</v>
      </c>
      <c r="H13" s="97">
        <f t="shared" si="0"/>
        <v>3</v>
      </c>
    </row>
    <row r="14" spans="2:8" x14ac:dyDescent="0.2">
      <c r="B14" s="48">
        <v>9</v>
      </c>
      <c r="C14" s="53">
        <v>3</v>
      </c>
      <c r="D14" s="53">
        <v>3</v>
      </c>
      <c r="E14" s="53">
        <v>3</v>
      </c>
      <c r="F14" s="53">
        <v>3</v>
      </c>
      <c r="G14" s="53">
        <v>3</v>
      </c>
      <c r="H14" s="97">
        <f t="shared" si="0"/>
        <v>3</v>
      </c>
    </row>
    <row r="15" spans="2:8" x14ac:dyDescent="0.2">
      <c r="B15" s="48">
        <v>10</v>
      </c>
      <c r="C15" s="53">
        <v>3</v>
      </c>
      <c r="D15" s="53">
        <v>3</v>
      </c>
      <c r="E15" s="53">
        <v>3</v>
      </c>
      <c r="F15" s="53">
        <v>3</v>
      </c>
      <c r="G15" s="53">
        <v>3</v>
      </c>
      <c r="H15" s="97">
        <f t="shared" si="0"/>
        <v>3</v>
      </c>
    </row>
    <row r="16" spans="2:8" x14ac:dyDescent="0.2">
      <c r="B16" s="48">
        <v>11</v>
      </c>
      <c r="C16" s="53">
        <v>3</v>
      </c>
      <c r="D16" s="53">
        <v>3</v>
      </c>
      <c r="E16" s="53">
        <v>3</v>
      </c>
      <c r="F16" s="53">
        <v>3</v>
      </c>
      <c r="G16" s="53">
        <v>3</v>
      </c>
      <c r="H16" s="97">
        <f t="shared" si="0"/>
        <v>3</v>
      </c>
    </row>
    <row r="17" spans="2:8" x14ac:dyDescent="0.2">
      <c r="B17" s="48">
        <v>12</v>
      </c>
      <c r="C17" s="53">
        <v>3</v>
      </c>
      <c r="D17" s="53">
        <v>3</v>
      </c>
      <c r="E17" s="53">
        <v>3</v>
      </c>
      <c r="F17" s="53">
        <v>3</v>
      </c>
      <c r="G17" s="53">
        <v>3</v>
      </c>
      <c r="H17" s="97">
        <f t="shared" si="0"/>
        <v>3</v>
      </c>
    </row>
    <row r="18" spans="2:8" x14ac:dyDescent="0.2">
      <c r="B18" s="48">
        <v>13</v>
      </c>
      <c r="C18" s="53">
        <v>3</v>
      </c>
      <c r="D18" s="53">
        <v>3</v>
      </c>
      <c r="E18" s="53">
        <v>3</v>
      </c>
      <c r="F18" s="53">
        <v>3</v>
      </c>
      <c r="G18" s="53">
        <v>3</v>
      </c>
      <c r="H18" s="97">
        <f t="shared" si="0"/>
        <v>3</v>
      </c>
    </row>
    <row r="19" spans="2:8" x14ac:dyDescent="0.2">
      <c r="B19" s="48">
        <v>14</v>
      </c>
      <c r="C19" s="53">
        <v>3</v>
      </c>
      <c r="D19" s="53">
        <v>3</v>
      </c>
      <c r="E19" s="53">
        <v>3</v>
      </c>
      <c r="F19" s="53">
        <v>3</v>
      </c>
      <c r="G19" s="53">
        <v>3</v>
      </c>
      <c r="H19" s="97">
        <f t="shared" si="0"/>
        <v>3</v>
      </c>
    </row>
    <row r="20" spans="2:8" x14ac:dyDescent="0.2">
      <c r="B20" s="48">
        <v>15</v>
      </c>
      <c r="C20" s="53">
        <v>3</v>
      </c>
      <c r="D20" s="53">
        <v>3</v>
      </c>
      <c r="E20" s="53">
        <v>3</v>
      </c>
      <c r="F20" s="53">
        <v>3</v>
      </c>
      <c r="G20" s="53">
        <v>3</v>
      </c>
      <c r="H20" s="97">
        <f t="shared" si="0"/>
        <v>3</v>
      </c>
    </row>
    <row r="21" spans="2:8" x14ac:dyDescent="0.2">
      <c r="B21" s="48">
        <v>16</v>
      </c>
      <c r="C21" s="53">
        <v>3</v>
      </c>
      <c r="D21" s="53">
        <v>3</v>
      </c>
      <c r="E21" s="53">
        <v>3</v>
      </c>
      <c r="F21" s="53">
        <v>3</v>
      </c>
      <c r="G21" s="53">
        <v>3</v>
      </c>
      <c r="H21" s="97">
        <f t="shared" si="0"/>
        <v>3</v>
      </c>
    </row>
    <row r="22" spans="2:8" x14ac:dyDescent="0.2">
      <c r="B22" s="48">
        <v>17</v>
      </c>
      <c r="C22" s="53">
        <v>3</v>
      </c>
      <c r="D22" s="53">
        <v>3</v>
      </c>
      <c r="E22" s="53">
        <v>3</v>
      </c>
      <c r="F22" s="53">
        <v>3</v>
      </c>
      <c r="G22" s="53">
        <v>3</v>
      </c>
      <c r="H22" s="97">
        <f t="shared" si="0"/>
        <v>3</v>
      </c>
    </row>
    <row r="23" spans="2:8" x14ac:dyDescent="0.2">
      <c r="B23" s="48">
        <v>18</v>
      </c>
      <c r="C23" s="53">
        <v>3</v>
      </c>
      <c r="D23" s="53">
        <v>3</v>
      </c>
      <c r="E23" s="53">
        <v>3</v>
      </c>
      <c r="F23" s="53">
        <v>3</v>
      </c>
      <c r="G23" s="53">
        <v>3</v>
      </c>
      <c r="H23" s="97">
        <f t="shared" si="0"/>
        <v>3</v>
      </c>
    </row>
    <row r="24" spans="2:8" x14ac:dyDescent="0.2">
      <c r="B24" s="48">
        <v>19</v>
      </c>
      <c r="C24" s="53">
        <v>3</v>
      </c>
      <c r="D24" s="53">
        <v>2</v>
      </c>
      <c r="E24" s="53">
        <v>2</v>
      </c>
      <c r="F24" s="53">
        <v>3</v>
      </c>
      <c r="G24" s="53">
        <v>2</v>
      </c>
      <c r="H24" s="97">
        <f t="shared" si="0"/>
        <v>2.4</v>
      </c>
    </row>
    <row r="25" spans="2:8" x14ac:dyDescent="0.2">
      <c r="B25" s="48">
        <v>20</v>
      </c>
      <c r="C25" s="53">
        <v>2</v>
      </c>
      <c r="D25" s="53">
        <v>2</v>
      </c>
      <c r="E25" s="53">
        <v>2</v>
      </c>
      <c r="F25" s="53">
        <v>2</v>
      </c>
      <c r="G25" s="53">
        <v>2</v>
      </c>
      <c r="H25" s="97">
        <f t="shared" si="0"/>
        <v>2</v>
      </c>
    </row>
    <row r="26" spans="2:8" x14ac:dyDescent="0.2">
      <c r="B26" s="48">
        <v>21</v>
      </c>
      <c r="C26" s="53">
        <v>3</v>
      </c>
      <c r="D26" s="53">
        <v>3</v>
      </c>
      <c r="E26" s="53">
        <v>3</v>
      </c>
      <c r="F26" s="53">
        <v>3</v>
      </c>
      <c r="G26" s="53">
        <v>3</v>
      </c>
      <c r="H26" s="97">
        <f t="shared" si="0"/>
        <v>3</v>
      </c>
    </row>
    <row r="27" spans="2:8" x14ac:dyDescent="0.2">
      <c r="B27" s="48">
        <v>22</v>
      </c>
      <c r="C27" s="53">
        <v>3</v>
      </c>
      <c r="D27" s="53">
        <v>3</v>
      </c>
      <c r="E27" s="53">
        <v>3</v>
      </c>
      <c r="F27" s="53">
        <v>3</v>
      </c>
      <c r="G27" s="53">
        <v>3</v>
      </c>
      <c r="H27" s="97">
        <f t="shared" si="0"/>
        <v>3</v>
      </c>
    </row>
    <row r="28" spans="2:8" x14ac:dyDescent="0.2">
      <c r="B28" s="48">
        <v>23</v>
      </c>
      <c r="C28" s="53">
        <v>2</v>
      </c>
      <c r="D28" s="53">
        <v>2</v>
      </c>
      <c r="E28" s="53">
        <v>2</v>
      </c>
      <c r="F28" s="53">
        <v>2</v>
      </c>
      <c r="G28" s="53">
        <v>2</v>
      </c>
      <c r="H28" s="97">
        <f t="shared" si="0"/>
        <v>2</v>
      </c>
    </row>
    <row r="29" spans="2:8" x14ac:dyDescent="0.2">
      <c r="B29" s="48">
        <v>24</v>
      </c>
      <c r="C29" s="53">
        <v>2</v>
      </c>
      <c r="D29" s="53">
        <v>2</v>
      </c>
      <c r="E29" s="53">
        <v>2</v>
      </c>
      <c r="F29" s="53">
        <v>2</v>
      </c>
      <c r="G29" s="53">
        <v>2</v>
      </c>
      <c r="H29" s="97">
        <f t="shared" si="0"/>
        <v>2</v>
      </c>
    </row>
    <row r="30" spans="2:8" x14ac:dyDescent="0.2">
      <c r="B30" s="48">
        <v>25</v>
      </c>
      <c r="C30" s="53">
        <v>3</v>
      </c>
      <c r="D30" s="53">
        <v>3</v>
      </c>
      <c r="E30" s="53">
        <v>3</v>
      </c>
      <c r="F30" s="53">
        <v>3</v>
      </c>
      <c r="G30" s="53">
        <v>3</v>
      </c>
      <c r="H30" s="97">
        <f t="shared" si="0"/>
        <v>3</v>
      </c>
    </row>
    <row r="31" spans="2:8" x14ac:dyDescent="0.2">
      <c r="B31" s="48">
        <v>26</v>
      </c>
      <c r="C31" s="53">
        <v>2</v>
      </c>
      <c r="D31" s="53">
        <v>2</v>
      </c>
      <c r="E31" s="53">
        <v>2</v>
      </c>
      <c r="F31" s="53">
        <v>2</v>
      </c>
      <c r="G31" s="53">
        <v>2</v>
      </c>
      <c r="H31" s="97">
        <f t="shared" si="0"/>
        <v>2</v>
      </c>
    </row>
    <row r="32" spans="2:8" x14ac:dyDescent="0.2">
      <c r="B32" s="48">
        <v>27</v>
      </c>
      <c r="C32" s="53">
        <v>3</v>
      </c>
      <c r="D32" s="53">
        <v>3</v>
      </c>
      <c r="E32" s="53">
        <v>3</v>
      </c>
      <c r="F32" s="53">
        <v>3</v>
      </c>
      <c r="G32" s="53">
        <v>3</v>
      </c>
      <c r="H32" s="97">
        <f t="shared" si="0"/>
        <v>3</v>
      </c>
    </row>
    <row r="33" spans="2:8" x14ac:dyDescent="0.2">
      <c r="B33" s="48">
        <v>28</v>
      </c>
      <c r="C33" s="53">
        <v>3</v>
      </c>
      <c r="D33" s="53">
        <v>3</v>
      </c>
      <c r="E33" s="53">
        <v>3</v>
      </c>
      <c r="F33" s="53">
        <v>3</v>
      </c>
      <c r="G33" s="53">
        <v>3</v>
      </c>
      <c r="H33" s="97">
        <f t="shared" si="0"/>
        <v>3</v>
      </c>
    </row>
    <row r="34" spans="2:8" x14ac:dyDescent="0.2">
      <c r="B34" s="48">
        <v>29</v>
      </c>
      <c r="C34" s="53">
        <v>3</v>
      </c>
      <c r="D34" s="53">
        <v>3</v>
      </c>
      <c r="E34" s="53">
        <v>2</v>
      </c>
      <c r="F34" s="53">
        <v>2</v>
      </c>
      <c r="G34" s="53">
        <v>3</v>
      </c>
      <c r="H34" s="97">
        <f t="shared" si="0"/>
        <v>2.6</v>
      </c>
    </row>
    <row r="35" spans="2:8" x14ac:dyDescent="0.2">
      <c r="B35" s="48">
        <v>30</v>
      </c>
      <c r="C35" s="53">
        <v>3</v>
      </c>
      <c r="D35" s="53">
        <v>2</v>
      </c>
      <c r="E35" s="53">
        <v>3</v>
      </c>
      <c r="F35" s="53">
        <v>3</v>
      </c>
      <c r="G35" s="53">
        <v>2</v>
      </c>
      <c r="H35" s="97">
        <f t="shared" si="0"/>
        <v>2.6</v>
      </c>
    </row>
    <row r="36" spans="2:8" x14ac:dyDescent="0.2">
      <c r="B36" s="48">
        <v>31</v>
      </c>
      <c r="C36" s="53">
        <v>2</v>
      </c>
      <c r="D36" s="53">
        <v>2</v>
      </c>
      <c r="E36" s="53">
        <v>2</v>
      </c>
      <c r="F36" s="53">
        <v>2</v>
      </c>
      <c r="G36" s="53">
        <v>2</v>
      </c>
      <c r="H36" s="97">
        <f t="shared" si="0"/>
        <v>2</v>
      </c>
    </row>
    <row r="37" spans="2:8" x14ac:dyDescent="0.2">
      <c r="B37" s="48">
        <v>32</v>
      </c>
      <c r="C37" s="53">
        <v>2</v>
      </c>
      <c r="D37" s="53">
        <v>2</v>
      </c>
      <c r="E37" s="53">
        <v>2</v>
      </c>
      <c r="F37" s="53">
        <v>1</v>
      </c>
      <c r="G37" s="53">
        <v>2</v>
      </c>
      <c r="H37" s="97">
        <f t="shared" si="0"/>
        <v>1.8</v>
      </c>
    </row>
    <row r="38" spans="2:8" x14ac:dyDescent="0.2">
      <c r="B38" s="48">
        <v>33</v>
      </c>
      <c r="C38" s="53">
        <v>3</v>
      </c>
      <c r="D38" s="53">
        <v>2</v>
      </c>
      <c r="E38" s="53">
        <v>3</v>
      </c>
      <c r="F38" s="53">
        <v>3</v>
      </c>
      <c r="G38" s="53">
        <v>3</v>
      </c>
      <c r="H38" s="97">
        <f t="shared" si="0"/>
        <v>2.8</v>
      </c>
    </row>
    <row r="39" spans="2:8" x14ac:dyDescent="0.2">
      <c r="B39" s="48">
        <v>34</v>
      </c>
      <c r="C39" s="53">
        <v>2</v>
      </c>
      <c r="D39" s="53">
        <v>2</v>
      </c>
      <c r="E39" s="53">
        <v>2</v>
      </c>
      <c r="F39" s="53">
        <v>2</v>
      </c>
      <c r="G39" s="53">
        <v>2</v>
      </c>
      <c r="H39" s="97">
        <f t="shared" si="0"/>
        <v>2</v>
      </c>
    </row>
    <row r="40" spans="2:8" x14ac:dyDescent="0.2">
      <c r="B40" s="48">
        <v>35</v>
      </c>
      <c r="C40" s="53">
        <v>3</v>
      </c>
      <c r="D40" s="53">
        <v>3</v>
      </c>
      <c r="E40" s="53">
        <v>3</v>
      </c>
      <c r="F40" s="53">
        <v>3</v>
      </c>
      <c r="G40" s="53">
        <v>3</v>
      </c>
      <c r="H40" s="97">
        <f t="shared" si="0"/>
        <v>3</v>
      </c>
    </row>
    <row r="41" spans="2:8" x14ac:dyDescent="0.2">
      <c r="B41" s="48">
        <v>36</v>
      </c>
      <c r="C41" s="53">
        <v>2</v>
      </c>
      <c r="D41" s="53">
        <v>2</v>
      </c>
      <c r="E41" s="53">
        <v>2</v>
      </c>
      <c r="F41" s="53">
        <v>2</v>
      </c>
      <c r="G41" s="53">
        <v>2</v>
      </c>
      <c r="H41" s="97">
        <f t="shared" si="0"/>
        <v>2</v>
      </c>
    </row>
    <row r="42" spans="2:8" x14ac:dyDescent="0.2">
      <c r="B42" s="48">
        <v>37</v>
      </c>
      <c r="C42" s="53">
        <v>3</v>
      </c>
      <c r="D42" s="53">
        <v>3</v>
      </c>
      <c r="E42" s="53">
        <v>3</v>
      </c>
      <c r="F42" s="53">
        <v>3</v>
      </c>
      <c r="G42" s="53">
        <v>3</v>
      </c>
      <c r="H42" s="97">
        <f t="shared" si="0"/>
        <v>3</v>
      </c>
    </row>
    <row r="43" spans="2:8" x14ac:dyDescent="0.2">
      <c r="B43" s="48">
        <v>38</v>
      </c>
      <c r="C43" s="53">
        <v>3</v>
      </c>
      <c r="D43" s="53">
        <v>2</v>
      </c>
      <c r="E43" s="53">
        <v>3</v>
      </c>
      <c r="F43" s="53">
        <v>2</v>
      </c>
      <c r="G43" s="53">
        <v>2</v>
      </c>
      <c r="H43" s="97">
        <f t="shared" si="0"/>
        <v>2.4</v>
      </c>
    </row>
    <row r="44" spans="2:8" x14ac:dyDescent="0.2">
      <c r="B44" s="48">
        <v>39</v>
      </c>
      <c r="C44" s="53">
        <v>3</v>
      </c>
      <c r="D44" s="53">
        <v>3</v>
      </c>
      <c r="E44" s="53">
        <v>3</v>
      </c>
      <c r="F44" s="53">
        <v>3</v>
      </c>
      <c r="G44" s="53">
        <v>3</v>
      </c>
      <c r="H44" s="97">
        <f t="shared" si="0"/>
        <v>3</v>
      </c>
    </row>
    <row r="45" spans="2:8" x14ac:dyDescent="0.2">
      <c r="B45" s="48">
        <v>40</v>
      </c>
      <c r="C45" s="53">
        <v>3</v>
      </c>
      <c r="D45" s="53">
        <v>3</v>
      </c>
      <c r="E45" s="53">
        <v>3</v>
      </c>
      <c r="F45" s="53">
        <v>3</v>
      </c>
      <c r="G45" s="53">
        <v>3</v>
      </c>
      <c r="H45" s="97">
        <f t="shared" si="0"/>
        <v>3</v>
      </c>
    </row>
    <row r="46" spans="2:8" x14ac:dyDescent="0.2">
      <c r="B46" s="48">
        <v>41</v>
      </c>
      <c r="C46" s="53">
        <v>2</v>
      </c>
      <c r="D46" s="53">
        <v>2</v>
      </c>
      <c r="E46" s="53">
        <v>2</v>
      </c>
      <c r="F46" s="53">
        <v>2</v>
      </c>
      <c r="G46" s="53">
        <v>2</v>
      </c>
      <c r="H46" s="97">
        <f t="shared" si="0"/>
        <v>2</v>
      </c>
    </row>
    <row r="47" spans="2:8" x14ac:dyDescent="0.2">
      <c r="B47" s="48">
        <v>42</v>
      </c>
      <c r="C47" s="53">
        <v>3</v>
      </c>
      <c r="D47" s="53">
        <v>3</v>
      </c>
      <c r="E47" s="53">
        <v>3</v>
      </c>
      <c r="F47" s="53">
        <v>3</v>
      </c>
      <c r="G47" s="53">
        <v>3</v>
      </c>
      <c r="H47" s="97">
        <f t="shared" si="0"/>
        <v>3</v>
      </c>
    </row>
    <row r="48" spans="2:8" x14ac:dyDescent="0.2">
      <c r="B48" s="48">
        <v>43</v>
      </c>
      <c r="C48" s="53">
        <v>3</v>
      </c>
      <c r="D48" s="53">
        <v>3</v>
      </c>
      <c r="E48" s="53">
        <v>3</v>
      </c>
      <c r="F48" s="53">
        <v>3</v>
      </c>
      <c r="G48" s="53">
        <v>3</v>
      </c>
      <c r="H48" s="97">
        <f t="shared" si="0"/>
        <v>3</v>
      </c>
    </row>
    <row r="49" spans="2:8" x14ac:dyDescent="0.2">
      <c r="B49" s="48">
        <v>44</v>
      </c>
      <c r="C49" s="53">
        <v>3</v>
      </c>
      <c r="D49" s="53">
        <v>3</v>
      </c>
      <c r="E49" s="53">
        <v>3</v>
      </c>
      <c r="F49" s="53">
        <v>3</v>
      </c>
      <c r="G49" s="53">
        <v>3</v>
      </c>
      <c r="H49" s="97">
        <f t="shared" si="0"/>
        <v>3</v>
      </c>
    </row>
    <row r="50" spans="2:8" x14ac:dyDescent="0.2">
      <c r="B50" s="48">
        <v>45</v>
      </c>
      <c r="C50" s="53">
        <v>3</v>
      </c>
      <c r="D50" s="53">
        <v>3</v>
      </c>
      <c r="E50" s="53">
        <v>2</v>
      </c>
      <c r="F50" s="53">
        <v>2</v>
      </c>
      <c r="G50" s="53">
        <v>3</v>
      </c>
      <c r="H50" s="97">
        <f t="shared" si="0"/>
        <v>2.6</v>
      </c>
    </row>
    <row r="51" spans="2:8" x14ac:dyDescent="0.2">
      <c r="B51" s="48">
        <v>46</v>
      </c>
      <c r="C51" s="53">
        <v>3</v>
      </c>
      <c r="D51" s="53">
        <v>3</v>
      </c>
      <c r="E51" s="53">
        <v>3</v>
      </c>
      <c r="F51" s="53">
        <v>3</v>
      </c>
      <c r="G51" s="53">
        <v>3</v>
      </c>
      <c r="H51" s="97">
        <f t="shared" si="0"/>
        <v>3</v>
      </c>
    </row>
    <row r="52" spans="2:8" x14ac:dyDescent="0.2">
      <c r="B52" s="48">
        <v>47</v>
      </c>
      <c r="C52" s="53">
        <v>3</v>
      </c>
      <c r="D52" s="53">
        <v>3</v>
      </c>
      <c r="E52" s="53">
        <v>3</v>
      </c>
      <c r="F52" s="53">
        <v>3</v>
      </c>
      <c r="G52" s="53">
        <v>3</v>
      </c>
      <c r="H52" s="97">
        <f t="shared" si="0"/>
        <v>3</v>
      </c>
    </row>
    <row r="53" spans="2:8" x14ac:dyDescent="0.2">
      <c r="B53" s="48">
        <v>48</v>
      </c>
      <c r="C53" s="53">
        <v>3</v>
      </c>
      <c r="D53" s="53">
        <v>3</v>
      </c>
      <c r="E53" s="53">
        <v>2</v>
      </c>
      <c r="F53" s="53">
        <v>2</v>
      </c>
      <c r="G53" s="53">
        <v>1</v>
      </c>
      <c r="H53" s="97">
        <f t="shared" si="0"/>
        <v>2.2000000000000002</v>
      </c>
    </row>
    <row r="54" spans="2:8" x14ac:dyDescent="0.2">
      <c r="B54" s="48">
        <v>49</v>
      </c>
      <c r="C54" s="53">
        <v>3</v>
      </c>
      <c r="D54" s="53">
        <v>3</v>
      </c>
      <c r="E54" s="53">
        <v>3</v>
      </c>
      <c r="F54" s="53">
        <v>3</v>
      </c>
      <c r="G54" s="53">
        <v>3</v>
      </c>
      <c r="H54" s="97">
        <f t="shared" si="0"/>
        <v>3</v>
      </c>
    </row>
    <row r="55" spans="2:8" x14ac:dyDescent="0.2">
      <c r="B55" s="48">
        <v>50</v>
      </c>
      <c r="C55" s="53">
        <v>3</v>
      </c>
      <c r="D55" s="53">
        <v>3</v>
      </c>
      <c r="E55" s="53">
        <v>3</v>
      </c>
      <c r="F55" s="53">
        <v>3</v>
      </c>
      <c r="G55" s="53">
        <v>3</v>
      </c>
      <c r="H55" s="97">
        <f t="shared" si="0"/>
        <v>3</v>
      </c>
    </row>
    <row r="56" spans="2:8" x14ac:dyDescent="0.2">
      <c r="B56" s="48">
        <v>51</v>
      </c>
      <c r="C56" s="53">
        <v>2</v>
      </c>
      <c r="D56" s="53">
        <v>2</v>
      </c>
      <c r="E56" s="53">
        <v>3</v>
      </c>
      <c r="F56" s="53">
        <v>2</v>
      </c>
      <c r="G56" s="53">
        <v>2</v>
      </c>
      <c r="H56" s="97">
        <f t="shared" si="0"/>
        <v>2.2000000000000002</v>
      </c>
    </row>
    <row r="57" spans="2:8" x14ac:dyDescent="0.2">
      <c r="B57" s="48">
        <v>52</v>
      </c>
      <c r="C57" s="53">
        <v>3</v>
      </c>
      <c r="D57" s="53">
        <v>3</v>
      </c>
      <c r="E57" s="53">
        <v>3</v>
      </c>
      <c r="F57" s="53">
        <v>3</v>
      </c>
      <c r="G57" s="53">
        <v>3</v>
      </c>
      <c r="H57" s="97">
        <f t="shared" si="0"/>
        <v>3</v>
      </c>
    </row>
    <row r="58" spans="2:8" x14ac:dyDescent="0.2">
      <c r="B58" s="48">
        <v>53</v>
      </c>
      <c r="C58" s="53">
        <v>3</v>
      </c>
      <c r="D58" s="53">
        <v>3</v>
      </c>
      <c r="E58" s="53">
        <v>3</v>
      </c>
      <c r="F58" s="53">
        <v>3</v>
      </c>
      <c r="G58" s="53">
        <v>3</v>
      </c>
      <c r="H58" s="97">
        <f t="shared" si="0"/>
        <v>3</v>
      </c>
    </row>
    <row r="59" spans="2:8" x14ac:dyDescent="0.2">
      <c r="B59" s="48">
        <v>54</v>
      </c>
      <c r="C59" s="53">
        <v>3</v>
      </c>
      <c r="D59" s="53">
        <v>3</v>
      </c>
      <c r="E59" s="53">
        <v>3</v>
      </c>
      <c r="F59" s="53">
        <v>2</v>
      </c>
      <c r="G59" s="53">
        <v>2</v>
      </c>
      <c r="H59" s="97">
        <f t="shared" si="0"/>
        <v>2.6</v>
      </c>
    </row>
    <row r="60" spans="2:8" x14ac:dyDescent="0.2">
      <c r="B60" s="48">
        <v>55</v>
      </c>
      <c r="C60" s="53">
        <v>2</v>
      </c>
      <c r="D60" s="53">
        <v>3</v>
      </c>
      <c r="E60" s="53">
        <v>2</v>
      </c>
      <c r="F60" s="53">
        <v>2</v>
      </c>
      <c r="G60" s="53">
        <v>2</v>
      </c>
      <c r="H60" s="97">
        <f t="shared" si="0"/>
        <v>2.2000000000000002</v>
      </c>
    </row>
    <row r="61" spans="2:8" x14ac:dyDescent="0.2">
      <c r="B61" s="48">
        <v>56</v>
      </c>
      <c r="C61" s="53">
        <v>2</v>
      </c>
      <c r="D61" s="53">
        <v>2</v>
      </c>
      <c r="E61" s="53">
        <v>2</v>
      </c>
      <c r="F61" s="53">
        <v>2</v>
      </c>
      <c r="G61" s="53">
        <v>2</v>
      </c>
      <c r="H61" s="97">
        <f t="shared" si="0"/>
        <v>2</v>
      </c>
    </row>
    <row r="62" spans="2:8" x14ac:dyDescent="0.2">
      <c r="B62" s="48">
        <v>57</v>
      </c>
      <c r="C62" s="53">
        <v>2</v>
      </c>
      <c r="D62" s="53">
        <v>2</v>
      </c>
      <c r="E62" s="53">
        <v>1</v>
      </c>
      <c r="F62" s="53">
        <v>3</v>
      </c>
      <c r="G62" s="53">
        <v>3</v>
      </c>
      <c r="H62" s="97">
        <f t="shared" si="0"/>
        <v>2.2000000000000002</v>
      </c>
    </row>
    <row r="63" spans="2:8" x14ac:dyDescent="0.2">
      <c r="B63" s="48">
        <v>58</v>
      </c>
      <c r="C63" s="53">
        <v>2</v>
      </c>
      <c r="D63" s="53">
        <v>2</v>
      </c>
      <c r="E63" s="53">
        <v>2</v>
      </c>
      <c r="F63" s="53">
        <v>2</v>
      </c>
      <c r="G63" s="53">
        <v>2</v>
      </c>
      <c r="H63" s="97">
        <f t="shared" si="0"/>
        <v>2</v>
      </c>
    </row>
    <row r="64" spans="2:8" x14ac:dyDescent="0.2">
      <c r="B64" s="48">
        <v>59</v>
      </c>
      <c r="C64" s="53">
        <v>3</v>
      </c>
      <c r="D64" s="53">
        <v>3</v>
      </c>
      <c r="E64" s="53">
        <v>3</v>
      </c>
      <c r="F64" s="53">
        <v>3</v>
      </c>
      <c r="G64" s="53">
        <v>3</v>
      </c>
      <c r="H64" s="97">
        <f t="shared" si="0"/>
        <v>3</v>
      </c>
    </row>
    <row r="65" spans="2:8" x14ac:dyDescent="0.2">
      <c r="B65" s="48">
        <v>60</v>
      </c>
      <c r="C65" s="53">
        <v>2</v>
      </c>
      <c r="D65" s="53">
        <v>2</v>
      </c>
      <c r="E65" s="53">
        <v>2</v>
      </c>
      <c r="F65" s="53">
        <v>1</v>
      </c>
      <c r="G65" s="53">
        <v>1</v>
      </c>
      <c r="H65" s="97">
        <f t="shared" si="0"/>
        <v>1.6</v>
      </c>
    </row>
    <row r="66" spans="2:8" x14ac:dyDescent="0.2">
      <c r="B66" s="48">
        <v>61</v>
      </c>
      <c r="C66" s="53">
        <v>1</v>
      </c>
      <c r="D66" s="53">
        <v>1</v>
      </c>
      <c r="E66" s="53">
        <v>1</v>
      </c>
      <c r="F66" s="53">
        <v>1</v>
      </c>
      <c r="G66" s="53">
        <v>1</v>
      </c>
      <c r="H66" s="97">
        <f t="shared" si="0"/>
        <v>1</v>
      </c>
    </row>
    <row r="67" spans="2:8" x14ac:dyDescent="0.2">
      <c r="B67" s="48">
        <v>62</v>
      </c>
      <c r="C67" s="53">
        <v>3</v>
      </c>
      <c r="D67" s="53">
        <v>3</v>
      </c>
      <c r="E67" s="53">
        <v>3</v>
      </c>
      <c r="F67" s="53">
        <v>3</v>
      </c>
      <c r="G67" s="53">
        <v>3</v>
      </c>
      <c r="H67" s="97">
        <f t="shared" si="0"/>
        <v>3</v>
      </c>
    </row>
    <row r="68" spans="2:8" x14ac:dyDescent="0.2">
      <c r="B68" s="48">
        <v>63</v>
      </c>
      <c r="C68" s="53">
        <v>3</v>
      </c>
      <c r="D68" s="53">
        <v>3</v>
      </c>
      <c r="E68" s="53">
        <v>3</v>
      </c>
      <c r="F68" s="53">
        <v>3</v>
      </c>
      <c r="G68" s="53">
        <v>3</v>
      </c>
      <c r="H68" s="97">
        <f t="shared" si="0"/>
        <v>3</v>
      </c>
    </row>
    <row r="69" spans="2:8" x14ac:dyDescent="0.2">
      <c r="B69" s="48">
        <v>64</v>
      </c>
      <c r="C69" s="53">
        <v>3</v>
      </c>
      <c r="D69" s="53">
        <v>3</v>
      </c>
      <c r="E69" s="53">
        <v>2</v>
      </c>
      <c r="F69" s="53">
        <v>3</v>
      </c>
      <c r="G69" s="53">
        <v>3</v>
      </c>
      <c r="H69" s="97">
        <f t="shared" si="0"/>
        <v>2.8</v>
      </c>
    </row>
    <row r="70" spans="2:8" x14ac:dyDescent="0.2">
      <c r="B70" s="48">
        <v>65</v>
      </c>
      <c r="C70" s="53">
        <v>3</v>
      </c>
      <c r="D70" s="53">
        <v>2</v>
      </c>
      <c r="E70" s="53">
        <v>3</v>
      </c>
      <c r="F70" s="53">
        <v>3</v>
      </c>
      <c r="G70" s="53">
        <v>2</v>
      </c>
      <c r="H70" s="97">
        <f t="shared" ref="H70:H133" si="1">AVERAGE(C70:G70)</f>
        <v>2.6</v>
      </c>
    </row>
    <row r="71" spans="2:8" x14ac:dyDescent="0.2">
      <c r="B71" s="48">
        <v>66</v>
      </c>
      <c r="C71" s="53">
        <v>3</v>
      </c>
      <c r="D71" s="53">
        <v>3</v>
      </c>
      <c r="E71" s="53">
        <v>3</v>
      </c>
      <c r="F71" s="53">
        <v>3</v>
      </c>
      <c r="G71" s="53">
        <v>3</v>
      </c>
      <c r="H71" s="97">
        <f t="shared" si="1"/>
        <v>3</v>
      </c>
    </row>
    <row r="72" spans="2:8" x14ac:dyDescent="0.2">
      <c r="B72" s="48">
        <v>67</v>
      </c>
      <c r="C72" s="53">
        <v>3</v>
      </c>
      <c r="D72" s="53">
        <v>3</v>
      </c>
      <c r="E72" s="53">
        <v>3</v>
      </c>
      <c r="F72" s="53">
        <v>2</v>
      </c>
      <c r="G72" s="53">
        <v>3</v>
      </c>
      <c r="H72" s="97">
        <f t="shared" si="1"/>
        <v>2.8</v>
      </c>
    </row>
    <row r="73" spans="2:8" x14ac:dyDescent="0.2">
      <c r="B73" s="48">
        <v>68</v>
      </c>
      <c r="C73" s="53">
        <v>2</v>
      </c>
      <c r="D73" s="53">
        <v>3</v>
      </c>
      <c r="E73" s="53">
        <v>2</v>
      </c>
      <c r="F73" s="53">
        <v>2</v>
      </c>
      <c r="G73" s="53">
        <v>2</v>
      </c>
      <c r="H73" s="97">
        <f t="shared" si="1"/>
        <v>2.2000000000000002</v>
      </c>
    </row>
    <row r="74" spans="2:8" x14ac:dyDescent="0.2">
      <c r="B74" s="48">
        <v>69</v>
      </c>
      <c r="C74" s="53">
        <v>3</v>
      </c>
      <c r="D74" s="53">
        <v>2</v>
      </c>
      <c r="E74" s="53">
        <v>3</v>
      </c>
      <c r="F74" s="53">
        <v>3</v>
      </c>
      <c r="G74" s="53">
        <v>2</v>
      </c>
      <c r="H74" s="97">
        <f t="shared" si="1"/>
        <v>2.6</v>
      </c>
    </row>
    <row r="75" spans="2:8" x14ac:dyDescent="0.2">
      <c r="B75" s="48">
        <v>70</v>
      </c>
      <c r="C75" s="53">
        <v>3</v>
      </c>
      <c r="D75" s="53">
        <v>3</v>
      </c>
      <c r="E75" s="53">
        <v>3</v>
      </c>
      <c r="F75" s="53">
        <v>3</v>
      </c>
      <c r="G75" s="53">
        <v>3</v>
      </c>
      <c r="H75" s="97">
        <f t="shared" si="1"/>
        <v>3</v>
      </c>
    </row>
    <row r="76" spans="2:8" x14ac:dyDescent="0.2">
      <c r="B76" s="48">
        <v>71</v>
      </c>
      <c r="C76" s="53">
        <v>3</v>
      </c>
      <c r="D76" s="53">
        <v>3</v>
      </c>
      <c r="E76" s="53">
        <v>3</v>
      </c>
      <c r="F76" s="53">
        <v>3</v>
      </c>
      <c r="G76" s="53">
        <v>3</v>
      </c>
      <c r="H76" s="97">
        <f t="shared" si="1"/>
        <v>3</v>
      </c>
    </row>
    <row r="77" spans="2:8" x14ac:dyDescent="0.2">
      <c r="B77" s="48">
        <v>72</v>
      </c>
      <c r="C77" s="53">
        <v>2</v>
      </c>
      <c r="D77" s="53">
        <v>2</v>
      </c>
      <c r="E77" s="53">
        <v>3</v>
      </c>
      <c r="F77" s="53">
        <v>3</v>
      </c>
      <c r="G77" s="53">
        <v>3</v>
      </c>
      <c r="H77" s="97">
        <f t="shared" si="1"/>
        <v>2.6</v>
      </c>
    </row>
    <row r="78" spans="2:8" x14ac:dyDescent="0.2">
      <c r="B78" s="48">
        <v>73</v>
      </c>
      <c r="C78" s="53">
        <v>3</v>
      </c>
      <c r="D78" s="53">
        <v>3</v>
      </c>
      <c r="E78" s="53">
        <v>2</v>
      </c>
      <c r="F78" s="53">
        <v>2</v>
      </c>
      <c r="G78" s="53">
        <v>3</v>
      </c>
      <c r="H78" s="97">
        <f t="shared" si="1"/>
        <v>2.6</v>
      </c>
    </row>
    <row r="79" spans="2:8" x14ac:dyDescent="0.2">
      <c r="B79" s="48">
        <v>74</v>
      </c>
      <c r="C79" s="53">
        <v>1</v>
      </c>
      <c r="D79" s="53">
        <v>1</v>
      </c>
      <c r="E79" s="53">
        <v>1</v>
      </c>
      <c r="F79" s="53">
        <v>1</v>
      </c>
      <c r="G79" s="53">
        <v>1</v>
      </c>
      <c r="H79" s="97">
        <f t="shared" si="1"/>
        <v>1</v>
      </c>
    </row>
    <row r="80" spans="2:8" x14ac:dyDescent="0.2">
      <c r="B80" s="48">
        <v>75</v>
      </c>
      <c r="C80" s="53">
        <v>3</v>
      </c>
      <c r="D80" s="53">
        <v>2</v>
      </c>
      <c r="E80" s="53">
        <v>2</v>
      </c>
      <c r="F80" s="53">
        <v>2</v>
      </c>
      <c r="G80" s="53">
        <v>2</v>
      </c>
      <c r="H80" s="97">
        <f t="shared" si="1"/>
        <v>2.2000000000000002</v>
      </c>
    </row>
    <row r="81" spans="2:8" x14ac:dyDescent="0.2">
      <c r="B81" s="48">
        <v>76</v>
      </c>
      <c r="C81" s="53">
        <v>3</v>
      </c>
      <c r="D81" s="53">
        <v>3</v>
      </c>
      <c r="E81" s="53">
        <v>3</v>
      </c>
      <c r="F81" s="53">
        <v>3</v>
      </c>
      <c r="G81" s="53">
        <v>3</v>
      </c>
      <c r="H81" s="97">
        <f t="shared" si="1"/>
        <v>3</v>
      </c>
    </row>
    <row r="82" spans="2:8" x14ac:dyDescent="0.2">
      <c r="B82" s="48">
        <v>77</v>
      </c>
      <c r="C82" s="53">
        <v>2</v>
      </c>
      <c r="D82" s="53">
        <v>2</v>
      </c>
      <c r="E82" s="53">
        <v>2</v>
      </c>
      <c r="F82" s="53">
        <v>2</v>
      </c>
      <c r="G82" s="53">
        <v>2</v>
      </c>
      <c r="H82" s="97">
        <f t="shared" si="1"/>
        <v>2</v>
      </c>
    </row>
    <row r="83" spans="2:8" x14ac:dyDescent="0.2">
      <c r="B83" s="48">
        <v>78</v>
      </c>
      <c r="C83" s="53">
        <v>3</v>
      </c>
      <c r="D83" s="53">
        <v>3</v>
      </c>
      <c r="E83" s="53">
        <v>3</v>
      </c>
      <c r="F83" s="53">
        <v>2</v>
      </c>
      <c r="G83" s="53">
        <v>3</v>
      </c>
      <c r="H83" s="97">
        <f t="shared" si="1"/>
        <v>2.8</v>
      </c>
    </row>
    <row r="84" spans="2:8" x14ac:dyDescent="0.2">
      <c r="B84" s="48">
        <v>79</v>
      </c>
      <c r="C84" s="53">
        <v>2</v>
      </c>
      <c r="D84" s="53">
        <v>2</v>
      </c>
      <c r="E84" s="53">
        <v>2</v>
      </c>
      <c r="F84" s="53">
        <v>2</v>
      </c>
      <c r="G84" s="53">
        <v>2</v>
      </c>
      <c r="H84" s="97">
        <f t="shared" si="1"/>
        <v>2</v>
      </c>
    </row>
    <row r="85" spans="2:8" x14ac:dyDescent="0.2">
      <c r="B85" s="48">
        <v>80</v>
      </c>
      <c r="C85" s="53">
        <v>3</v>
      </c>
      <c r="D85" s="53">
        <v>3</v>
      </c>
      <c r="E85" s="53">
        <v>3</v>
      </c>
      <c r="F85" s="53">
        <v>2</v>
      </c>
      <c r="G85" s="53">
        <v>3</v>
      </c>
      <c r="H85" s="97">
        <f t="shared" si="1"/>
        <v>2.8</v>
      </c>
    </row>
    <row r="86" spans="2:8" x14ac:dyDescent="0.2">
      <c r="B86" s="48">
        <v>81</v>
      </c>
      <c r="C86" s="53">
        <v>3</v>
      </c>
      <c r="D86" s="53">
        <v>3</v>
      </c>
      <c r="E86" s="53">
        <v>3</v>
      </c>
      <c r="F86" s="53">
        <v>3</v>
      </c>
      <c r="G86" s="53">
        <v>3</v>
      </c>
      <c r="H86" s="97">
        <f t="shared" si="1"/>
        <v>3</v>
      </c>
    </row>
    <row r="87" spans="2:8" x14ac:dyDescent="0.2">
      <c r="B87" s="48">
        <v>82</v>
      </c>
      <c r="C87" s="53">
        <v>2</v>
      </c>
      <c r="D87" s="53">
        <v>2</v>
      </c>
      <c r="E87" s="53">
        <v>2</v>
      </c>
      <c r="F87" s="53">
        <v>2</v>
      </c>
      <c r="G87" s="53">
        <v>2</v>
      </c>
      <c r="H87" s="97">
        <f t="shared" si="1"/>
        <v>2</v>
      </c>
    </row>
    <row r="88" spans="2:8" x14ac:dyDescent="0.2">
      <c r="B88" s="48">
        <v>83</v>
      </c>
      <c r="C88" s="53">
        <v>3</v>
      </c>
      <c r="D88" s="53">
        <v>3</v>
      </c>
      <c r="E88" s="53">
        <v>3</v>
      </c>
      <c r="F88" s="53">
        <v>3</v>
      </c>
      <c r="G88" s="53">
        <v>3</v>
      </c>
      <c r="H88" s="97">
        <f t="shared" si="1"/>
        <v>3</v>
      </c>
    </row>
    <row r="89" spans="2:8" x14ac:dyDescent="0.2">
      <c r="B89" s="48">
        <v>84</v>
      </c>
      <c r="C89" s="53">
        <v>3</v>
      </c>
      <c r="D89" s="53">
        <v>3</v>
      </c>
      <c r="E89" s="53">
        <v>3</v>
      </c>
      <c r="F89" s="53">
        <v>3</v>
      </c>
      <c r="G89" s="53">
        <v>3</v>
      </c>
      <c r="H89" s="97">
        <f t="shared" si="1"/>
        <v>3</v>
      </c>
    </row>
    <row r="90" spans="2:8" x14ac:dyDescent="0.2">
      <c r="B90" s="48">
        <v>85</v>
      </c>
      <c r="C90" s="53">
        <v>2</v>
      </c>
      <c r="D90" s="53">
        <v>2</v>
      </c>
      <c r="E90" s="53">
        <v>2</v>
      </c>
      <c r="F90" s="53">
        <v>2</v>
      </c>
      <c r="G90" s="53">
        <v>2</v>
      </c>
      <c r="H90" s="97">
        <f t="shared" si="1"/>
        <v>2</v>
      </c>
    </row>
    <row r="91" spans="2:8" x14ac:dyDescent="0.2">
      <c r="B91" s="48">
        <v>86</v>
      </c>
      <c r="C91" s="53">
        <v>3</v>
      </c>
      <c r="D91" s="53">
        <v>3</v>
      </c>
      <c r="E91" s="53">
        <v>3</v>
      </c>
      <c r="F91" s="53">
        <v>3</v>
      </c>
      <c r="G91" s="53">
        <v>3</v>
      </c>
      <c r="H91" s="97">
        <f t="shared" si="1"/>
        <v>3</v>
      </c>
    </row>
    <row r="92" spans="2:8" x14ac:dyDescent="0.2">
      <c r="B92" s="48">
        <v>87</v>
      </c>
      <c r="C92" s="53">
        <v>3</v>
      </c>
      <c r="D92" s="53">
        <v>3</v>
      </c>
      <c r="E92" s="53">
        <v>3</v>
      </c>
      <c r="F92" s="53">
        <v>3</v>
      </c>
      <c r="G92" s="53">
        <v>3</v>
      </c>
      <c r="H92" s="97">
        <f t="shared" si="1"/>
        <v>3</v>
      </c>
    </row>
    <row r="93" spans="2:8" x14ac:dyDescent="0.2">
      <c r="B93" s="48">
        <v>88</v>
      </c>
      <c r="C93" s="53">
        <v>2</v>
      </c>
      <c r="D93" s="53">
        <v>2</v>
      </c>
      <c r="E93" s="53">
        <v>2</v>
      </c>
      <c r="F93" s="53">
        <v>2</v>
      </c>
      <c r="G93" s="53">
        <v>2</v>
      </c>
      <c r="H93" s="97">
        <f t="shared" si="1"/>
        <v>2</v>
      </c>
    </row>
    <row r="94" spans="2:8" x14ac:dyDescent="0.2">
      <c r="B94" s="48">
        <v>89</v>
      </c>
      <c r="C94" s="53">
        <v>2</v>
      </c>
      <c r="D94" s="53">
        <v>2</v>
      </c>
      <c r="E94" s="53">
        <v>2</v>
      </c>
      <c r="F94" s="53">
        <v>1</v>
      </c>
      <c r="G94" s="53">
        <v>2</v>
      </c>
      <c r="H94" s="97">
        <f t="shared" si="1"/>
        <v>1.8</v>
      </c>
    </row>
    <row r="95" spans="2:8" x14ac:dyDescent="0.2">
      <c r="B95" s="48">
        <v>90</v>
      </c>
      <c r="C95" s="53">
        <v>2</v>
      </c>
      <c r="D95" s="53">
        <v>2</v>
      </c>
      <c r="E95" s="53">
        <v>2</v>
      </c>
      <c r="F95" s="53">
        <v>2</v>
      </c>
      <c r="G95" s="53">
        <v>2</v>
      </c>
      <c r="H95" s="97">
        <f t="shared" si="1"/>
        <v>2</v>
      </c>
    </row>
    <row r="96" spans="2:8" x14ac:dyDescent="0.2">
      <c r="B96" s="48">
        <v>91</v>
      </c>
      <c r="C96" s="53">
        <v>2</v>
      </c>
      <c r="D96" s="53">
        <v>2</v>
      </c>
      <c r="E96" s="53">
        <v>3</v>
      </c>
      <c r="F96" s="53">
        <v>2</v>
      </c>
      <c r="G96" s="53">
        <v>3</v>
      </c>
      <c r="H96" s="97">
        <f t="shared" si="1"/>
        <v>2.4</v>
      </c>
    </row>
    <row r="97" spans="2:8" x14ac:dyDescent="0.2">
      <c r="B97" s="48">
        <v>92</v>
      </c>
      <c r="C97" s="53">
        <v>2</v>
      </c>
      <c r="D97" s="53">
        <v>2</v>
      </c>
      <c r="E97" s="53">
        <v>2</v>
      </c>
      <c r="F97" s="53">
        <v>2</v>
      </c>
      <c r="G97" s="53">
        <v>2</v>
      </c>
      <c r="H97" s="97">
        <f t="shared" si="1"/>
        <v>2</v>
      </c>
    </row>
    <row r="98" spans="2:8" x14ac:dyDescent="0.2">
      <c r="B98" s="48">
        <v>93</v>
      </c>
      <c r="C98" s="53">
        <v>3</v>
      </c>
      <c r="D98" s="53">
        <v>2</v>
      </c>
      <c r="E98" s="53">
        <v>3</v>
      </c>
      <c r="F98" s="53">
        <v>2</v>
      </c>
      <c r="G98" s="53">
        <v>3</v>
      </c>
      <c r="H98" s="97">
        <f t="shared" si="1"/>
        <v>2.6</v>
      </c>
    </row>
    <row r="99" spans="2:8" x14ac:dyDescent="0.2">
      <c r="B99" s="48">
        <v>94</v>
      </c>
      <c r="C99" s="53">
        <v>2</v>
      </c>
      <c r="D99" s="53">
        <v>2</v>
      </c>
      <c r="E99" s="53">
        <v>2</v>
      </c>
      <c r="F99" s="53">
        <v>2</v>
      </c>
      <c r="G99" s="53">
        <v>2</v>
      </c>
      <c r="H99" s="97">
        <f t="shared" si="1"/>
        <v>2</v>
      </c>
    </row>
    <row r="100" spans="2:8" x14ac:dyDescent="0.2">
      <c r="B100" s="48">
        <v>95</v>
      </c>
      <c r="C100" s="53">
        <v>3</v>
      </c>
      <c r="D100" s="53">
        <v>3</v>
      </c>
      <c r="E100" s="53">
        <v>3</v>
      </c>
      <c r="F100" s="53">
        <v>3</v>
      </c>
      <c r="G100" s="53">
        <v>3</v>
      </c>
      <c r="H100" s="97">
        <f t="shared" si="1"/>
        <v>3</v>
      </c>
    </row>
    <row r="101" spans="2:8" x14ac:dyDescent="0.2">
      <c r="B101" s="48">
        <v>96</v>
      </c>
      <c r="C101" s="53">
        <v>3</v>
      </c>
      <c r="D101" s="53">
        <v>3</v>
      </c>
      <c r="E101" s="53">
        <v>3</v>
      </c>
      <c r="F101" s="53">
        <v>3</v>
      </c>
      <c r="G101" s="53">
        <v>3</v>
      </c>
      <c r="H101" s="97">
        <f t="shared" si="1"/>
        <v>3</v>
      </c>
    </row>
    <row r="102" spans="2:8" x14ac:dyDescent="0.2">
      <c r="B102" s="48">
        <v>97</v>
      </c>
      <c r="C102" s="53">
        <v>3</v>
      </c>
      <c r="D102" s="53">
        <v>3</v>
      </c>
      <c r="E102" s="53">
        <v>2</v>
      </c>
      <c r="F102" s="53">
        <v>2</v>
      </c>
      <c r="G102" s="53">
        <v>2</v>
      </c>
      <c r="H102" s="97">
        <f t="shared" si="1"/>
        <v>2.4</v>
      </c>
    </row>
    <row r="103" spans="2:8" x14ac:dyDescent="0.2">
      <c r="B103" s="48">
        <v>98</v>
      </c>
      <c r="C103" s="53">
        <v>3</v>
      </c>
      <c r="D103" s="53">
        <v>3</v>
      </c>
      <c r="E103" s="53">
        <v>3</v>
      </c>
      <c r="F103" s="53">
        <v>1</v>
      </c>
      <c r="G103" s="53">
        <v>3</v>
      </c>
      <c r="H103" s="97">
        <f t="shared" si="1"/>
        <v>2.6</v>
      </c>
    </row>
    <row r="104" spans="2:8" x14ac:dyDescent="0.2">
      <c r="B104" s="48">
        <v>99</v>
      </c>
      <c r="C104" s="53">
        <v>2</v>
      </c>
      <c r="D104" s="53">
        <v>2</v>
      </c>
      <c r="E104" s="53">
        <v>2</v>
      </c>
      <c r="F104" s="53">
        <v>2</v>
      </c>
      <c r="G104" s="53">
        <v>2</v>
      </c>
      <c r="H104" s="97">
        <f t="shared" si="1"/>
        <v>2</v>
      </c>
    </row>
    <row r="105" spans="2:8" x14ac:dyDescent="0.2">
      <c r="B105" s="48">
        <v>100</v>
      </c>
      <c r="C105" s="53">
        <v>3</v>
      </c>
      <c r="D105" s="53">
        <v>3</v>
      </c>
      <c r="E105" s="53">
        <v>3</v>
      </c>
      <c r="F105" s="53">
        <v>3</v>
      </c>
      <c r="G105" s="53">
        <v>3</v>
      </c>
      <c r="H105" s="97">
        <f t="shared" si="1"/>
        <v>3</v>
      </c>
    </row>
    <row r="106" spans="2:8" x14ac:dyDescent="0.2">
      <c r="B106" s="48">
        <v>101</v>
      </c>
      <c r="C106" s="53">
        <v>2</v>
      </c>
      <c r="D106" s="53">
        <v>2</v>
      </c>
      <c r="E106" s="53">
        <v>3</v>
      </c>
      <c r="F106" s="53">
        <v>2</v>
      </c>
      <c r="G106" s="53">
        <v>2</v>
      </c>
      <c r="H106" s="97">
        <f t="shared" si="1"/>
        <v>2.2000000000000002</v>
      </c>
    </row>
    <row r="107" spans="2:8" x14ac:dyDescent="0.2">
      <c r="B107" s="48">
        <v>102</v>
      </c>
      <c r="C107" s="53">
        <v>3</v>
      </c>
      <c r="D107" s="53">
        <v>3</v>
      </c>
      <c r="E107" s="53">
        <v>3</v>
      </c>
      <c r="F107" s="53">
        <v>3</v>
      </c>
      <c r="G107" s="53">
        <v>3</v>
      </c>
      <c r="H107" s="97">
        <f t="shared" si="1"/>
        <v>3</v>
      </c>
    </row>
    <row r="108" spans="2:8" x14ac:dyDescent="0.2">
      <c r="B108" s="48">
        <v>103</v>
      </c>
      <c r="C108" s="53">
        <v>2</v>
      </c>
      <c r="D108" s="53">
        <v>2</v>
      </c>
      <c r="E108" s="53">
        <v>2</v>
      </c>
      <c r="F108" s="53">
        <v>2</v>
      </c>
      <c r="G108" s="53">
        <v>2</v>
      </c>
      <c r="H108" s="97">
        <f t="shared" si="1"/>
        <v>2</v>
      </c>
    </row>
    <row r="109" spans="2:8" x14ac:dyDescent="0.2">
      <c r="B109" s="48">
        <v>104</v>
      </c>
      <c r="C109" s="53">
        <v>3</v>
      </c>
      <c r="D109" s="53">
        <v>3</v>
      </c>
      <c r="E109" s="53">
        <v>3</v>
      </c>
      <c r="F109" s="53">
        <v>3</v>
      </c>
      <c r="G109" s="53">
        <v>3</v>
      </c>
      <c r="H109" s="97">
        <f t="shared" si="1"/>
        <v>3</v>
      </c>
    </row>
    <row r="110" spans="2:8" x14ac:dyDescent="0.2">
      <c r="B110" s="48">
        <v>105</v>
      </c>
      <c r="C110" s="53">
        <v>3</v>
      </c>
      <c r="D110" s="53">
        <v>3</v>
      </c>
      <c r="E110" s="53">
        <v>3</v>
      </c>
      <c r="F110" s="53">
        <v>3</v>
      </c>
      <c r="G110" s="53">
        <v>3</v>
      </c>
      <c r="H110" s="97">
        <f t="shared" si="1"/>
        <v>3</v>
      </c>
    </row>
    <row r="111" spans="2:8" x14ac:dyDescent="0.2">
      <c r="B111" s="48">
        <v>106</v>
      </c>
      <c r="C111" s="53">
        <v>3</v>
      </c>
      <c r="D111" s="53">
        <v>3</v>
      </c>
      <c r="E111" s="53">
        <v>3</v>
      </c>
      <c r="F111" s="53">
        <v>3</v>
      </c>
      <c r="G111" s="53">
        <v>3</v>
      </c>
      <c r="H111" s="97">
        <f t="shared" si="1"/>
        <v>3</v>
      </c>
    </row>
    <row r="112" spans="2:8" x14ac:dyDescent="0.2">
      <c r="B112" s="48">
        <v>107</v>
      </c>
      <c r="C112" s="53">
        <v>2</v>
      </c>
      <c r="D112" s="53">
        <v>2</v>
      </c>
      <c r="E112" s="53">
        <v>2</v>
      </c>
      <c r="F112" s="53">
        <v>2</v>
      </c>
      <c r="G112" s="53">
        <v>2</v>
      </c>
      <c r="H112" s="97">
        <f t="shared" si="1"/>
        <v>2</v>
      </c>
    </row>
    <row r="113" spans="2:8" x14ac:dyDescent="0.2">
      <c r="B113" s="48">
        <v>108</v>
      </c>
      <c r="C113" s="53">
        <v>2</v>
      </c>
      <c r="D113" s="53">
        <v>2</v>
      </c>
      <c r="E113" s="53">
        <v>2</v>
      </c>
      <c r="F113" s="53">
        <v>1</v>
      </c>
      <c r="G113" s="53">
        <v>2</v>
      </c>
      <c r="H113" s="97">
        <f t="shared" si="1"/>
        <v>1.8</v>
      </c>
    </row>
    <row r="114" spans="2:8" x14ac:dyDescent="0.2">
      <c r="B114" s="48">
        <v>109</v>
      </c>
      <c r="C114" s="53">
        <v>2</v>
      </c>
      <c r="D114" s="53">
        <v>2</v>
      </c>
      <c r="E114" s="53">
        <v>2</v>
      </c>
      <c r="F114" s="53">
        <v>2</v>
      </c>
      <c r="G114" s="53">
        <v>2</v>
      </c>
      <c r="H114" s="97">
        <f t="shared" si="1"/>
        <v>2</v>
      </c>
    </row>
    <row r="115" spans="2:8" x14ac:dyDescent="0.2">
      <c r="B115" s="48">
        <v>110</v>
      </c>
      <c r="C115" s="53">
        <v>2</v>
      </c>
      <c r="D115" s="53">
        <v>2</v>
      </c>
      <c r="E115" s="53">
        <v>3</v>
      </c>
      <c r="F115" s="53">
        <v>2</v>
      </c>
      <c r="G115" s="53">
        <v>3</v>
      </c>
      <c r="H115" s="97">
        <f t="shared" si="1"/>
        <v>2.4</v>
      </c>
    </row>
    <row r="116" spans="2:8" x14ac:dyDescent="0.2">
      <c r="B116" s="48">
        <v>111</v>
      </c>
      <c r="C116" s="53">
        <v>2</v>
      </c>
      <c r="D116" s="53">
        <v>2</v>
      </c>
      <c r="E116" s="53">
        <v>2</v>
      </c>
      <c r="F116" s="53">
        <v>2</v>
      </c>
      <c r="G116" s="53">
        <v>2</v>
      </c>
      <c r="H116" s="97">
        <f t="shared" si="1"/>
        <v>2</v>
      </c>
    </row>
    <row r="117" spans="2:8" x14ac:dyDescent="0.2">
      <c r="B117" s="48">
        <v>112</v>
      </c>
      <c r="C117" s="53">
        <v>3</v>
      </c>
      <c r="D117" s="53">
        <v>2</v>
      </c>
      <c r="E117" s="53">
        <v>3</v>
      </c>
      <c r="F117" s="53">
        <v>2</v>
      </c>
      <c r="G117" s="53">
        <v>3</v>
      </c>
      <c r="H117" s="97">
        <f t="shared" si="1"/>
        <v>2.6</v>
      </c>
    </row>
    <row r="118" spans="2:8" x14ac:dyDescent="0.2">
      <c r="B118" s="48">
        <v>113</v>
      </c>
      <c r="C118" s="53">
        <v>2</v>
      </c>
      <c r="D118" s="53">
        <v>2</v>
      </c>
      <c r="E118" s="53">
        <v>2</v>
      </c>
      <c r="F118" s="53">
        <v>2</v>
      </c>
      <c r="G118" s="53">
        <v>2</v>
      </c>
      <c r="H118" s="97">
        <f t="shared" si="1"/>
        <v>2</v>
      </c>
    </row>
    <row r="119" spans="2:8" x14ac:dyDescent="0.2">
      <c r="B119" s="48">
        <v>114</v>
      </c>
      <c r="C119" s="53">
        <v>3</v>
      </c>
      <c r="D119" s="53">
        <v>3</v>
      </c>
      <c r="E119" s="53">
        <v>3</v>
      </c>
      <c r="F119" s="53">
        <v>3</v>
      </c>
      <c r="G119" s="53">
        <v>3</v>
      </c>
      <c r="H119" s="97">
        <f t="shared" si="1"/>
        <v>3</v>
      </c>
    </row>
    <row r="120" spans="2:8" x14ac:dyDescent="0.2">
      <c r="B120" s="48">
        <v>115</v>
      </c>
      <c r="C120" s="53">
        <v>3</v>
      </c>
      <c r="D120" s="53">
        <v>3</v>
      </c>
      <c r="E120" s="53">
        <v>3</v>
      </c>
      <c r="F120" s="53">
        <v>3</v>
      </c>
      <c r="G120" s="53">
        <v>3</v>
      </c>
      <c r="H120" s="97">
        <f t="shared" si="1"/>
        <v>3</v>
      </c>
    </row>
    <row r="121" spans="2:8" x14ac:dyDescent="0.2">
      <c r="B121" s="48">
        <v>116</v>
      </c>
      <c r="C121" s="53">
        <v>3</v>
      </c>
      <c r="D121" s="53">
        <v>3</v>
      </c>
      <c r="E121" s="53">
        <v>2</v>
      </c>
      <c r="F121" s="53">
        <v>2</v>
      </c>
      <c r="G121" s="53">
        <v>2</v>
      </c>
      <c r="H121" s="97">
        <f t="shared" si="1"/>
        <v>2.4</v>
      </c>
    </row>
    <row r="122" spans="2:8" x14ac:dyDescent="0.2">
      <c r="B122" s="48">
        <v>117</v>
      </c>
      <c r="C122" s="53">
        <v>3</v>
      </c>
      <c r="D122" s="53">
        <v>3</v>
      </c>
      <c r="E122" s="53">
        <v>3</v>
      </c>
      <c r="F122" s="53">
        <v>1</v>
      </c>
      <c r="G122" s="53">
        <v>3</v>
      </c>
      <c r="H122" s="97">
        <f t="shared" si="1"/>
        <v>2.6</v>
      </c>
    </row>
    <row r="123" spans="2:8" x14ac:dyDescent="0.2">
      <c r="B123" s="48">
        <v>118</v>
      </c>
      <c r="C123" s="53">
        <v>2</v>
      </c>
      <c r="D123" s="53">
        <v>2</v>
      </c>
      <c r="E123" s="53">
        <v>2</v>
      </c>
      <c r="F123" s="53">
        <v>2</v>
      </c>
      <c r="G123" s="53">
        <v>2</v>
      </c>
      <c r="H123" s="97">
        <f t="shared" si="1"/>
        <v>2</v>
      </c>
    </row>
    <row r="124" spans="2:8" x14ac:dyDescent="0.2">
      <c r="B124" s="48">
        <v>119</v>
      </c>
      <c r="C124" s="53">
        <v>3</v>
      </c>
      <c r="D124" s="53">
        <v>3</v>
      </c>
      <c r="E124" s="53">
        <v>3</v>
      </c>
      <c r="F124" s="53">
        <v>3</v>
      </c>
      <c r="G124" s="53">
        <v>3</v>
      </c>
      <c r="H124" s="97">
        <f t="shared" si="1"/>
        <v>3</v>
      </c>
    </row>
    <row r="125" spans="2:8" x14ac:dyDescent="0.2">
      <c r="B125" s="48">
        <v>120</v>
      </c>
      <c r="C125" s="53">
        <v>2</v>
      </c>
      <c r="D125" s="53">
        <v>2</v>
      </c>
      <c r="E125" s="53">
        <v>3</v>
      </c>
      <c r="F125" s="53">
        <v>2</v>
      </c>
      <c r="G125" s="53">
        <v>2</v>
      </c>
      <c r="H125" s="97">
        <f t="shared" si="1"/>
        <v>2.2000000000000002</v>
      </c>
    </row>
    <row r="126" spans="2:8" x14ac:dyDescent="0.2">
      <c r="B126" s="48">
        <v>121</v>
      </c>
      <c r="C126" s="53">
        <v>3</v>
      </c>
      <c r="D126" s="53">
        <v>3</v>
      </c>
      <c r="E126" s="53">
        <v>3</v>
      </c>
      <c r="F126" s="53">
        <v>3</v>
      </c>
      <c r="G126" s="53">
        <v>3</v>
      </c>
      <c r="H126" s="97">
        <f t="shared" si="1"/>
        <v>3</v>
      </c>
    </row>
    <row r="127" spans="2:8" x14ac:dyDescent="0.2">
      <c r="B127" s="48">
        <v>122</v>
      </c>
      <c r="C127" s="53">
        <v>2</v>
      </c>
      <c r="D127" s="53">
        <v>2</v>
      </c>
      <c r="E127" s="53">
        <v>2</v>
      </c>
      <c r="F127" s="53">
        <v>2</v>
      </c>
      <c r="G127" s="53">
        <v>2</v>
      </c>
      <c r="H127" s="97">
        <f t="shared" si="1"/>
        <v>2</v>
      </c>
    </row>
    <row r="128" spans="2:8" x14ac:dyDescent="0.2">
      <c r="B128" s="48">
        <v>123</v>
      </c>
      <c r="C128" s="53">
        <v>3</v>
      </c>
      <c r="D128" s="53">
        <v>3</v>
      </c>
      <c r="E128" s="53">
        <v>3</v>
      </c>
      <c r="F128" s="53">
        <v>3</v>
      </c>
      <c r="G128" s="53">
        <v>3</v>
      </c>
      <c r="H128" s="97">
        <f t="shared" si="1"/>
        <v>3</v>
      </c>
    </row>
    <row r="129" spans="2:8" x14ac:dyDescent="0.2">
      <c r="B129" s="48">
        <v>124</v>
      </c>
      <c r="C129" s="53">
        <v>3</v>
      </c>
      <c r="D129" s="53">
        <v>3</v>
      </c>
      <c r="E129" s="53">
        <v>3</v>
      </c>
      <c r="F129" s="53">
        <v>3</v>
      </c>
      <c r="G129" s="53">
        <v>3</v>
      </c>
      <c r="H129" s="97">
        <f t="shared" si="1"/>
        <v>3</v>
      </c>
    </row>
    <row r="130" spans="2:8" x14ac:dyDescent="0.2">
      <c r="B130" s="48">
        <v>125</v>
      </c>
      <c r="C130" s="53">
        <v>3</v>
      </c>
      <c r="D130" s="53">
        <v>3</v>
      </c>
      <c r="E130" s="53">
        <v>3</v>
      </c>
      <c r="F130" s="53">
        <v>3</v>
      </c>
      <c r="G130" s="53">
        <v>3</v>
      </c>
      <c r="H130" s="97">
        <f t="shared" si="1"/>
        <v>3</v>
      </c>
    </row>
    <row r="131" spans="2:8" x14ac:dyDescent="0.2">
      <c r="B131" s="48">
        <v>126</v>
      </c>
      <c r="C131" s="53">
        <v>2</v>
      </c>
      <c r="D131" s="53">
        <v>2</v>
      </c>
      <c r="E131" s="53">
        <v>2</v>
      </c>
      <c r="F131" s="53">
        <v>2</v>
      </c>
      <c r="G131" s="53">
        <v>2</v>
      </c>
      <c r="H131" s="97">
        <f t="shared" si="1"/>
        <v>2</v>
      </c>
    </row>
    <row r="132" spans="2:8" x14ac:dyDescent="0.2">
      <c r="B132" s="48">
        <v>127</v>
      </c>
      <c r="C132" s="53">
        <v>3</v>
      </c>
      <c r="D132" s="53">
        <v>3</v>
      </c>
      <c r="E132" s="53">
        <v>3</v>
      </c>
      <c r="F132" s="53">
        <v>3</v>
      </c>
      <c r="G132" s="53">
        <v>3</v>
      </c>
      <c r="H132" s="97">
        <f t="shared" si="1"/>
        <v>3</v>
      </c>
    </row>
    <row r="133" spans="2:8" x14ac:dyDescent="0.2">
      <c r="B133" s="48">
        <v>128</v>
      </c>
      <c r="C133" s="53">
        <v>2</v>
      </c>
      <c r="D133" s="53">
        <v>2</v>
      </c>
      <c r="E133" s="53">
        <v>2</v>
      </c>
      <c r="F133" s="53">
        <v>2</v>
      </c>
      <c r="G133" s="53">
        <v>2</v>
      </c>
      <c r="H133" s="97">
        <f t="shared" si="1"/>
        <v>2</v>
      </c>
    </row>
    <row r="134" spans="2:8" x14ac:dyDescent="0.2">
      <c r="B134" s="48">
        <v>129</v>
      </c>
      <c r="C134" s="53">
        <v>3</v>
      </c>
      <c r="D134" s="53">
        <v>2</v>
      </c>
      <c r="E134" s="53">
        <v>3</v>
      </c>
      <c r="F134" s="53">
        <v>1</v>
      </c>
      <c r="G134" s="53">
        <v>2</v>
      </c>
      <c r="H134" s="97">
        <f t="shared" ref="H134:H181" si="2">AVERAGE(C134:G134)</f>
        <v>2.2000000000000002</v>
      </c>
    </row>
    <row r="135" spans="2:8" x14ac:dyDescent="0.2">
      <c r="B135" s="48">
        <v>130</v>
      </c>
      <c r="C135" s="53">
        <v>2</v>
      </c>
      <c r="D135" s="53">
        <v>2</v>
      </c>
      <c r="E135" s="53">
        <v>2</v>
      </c>
      <c r="F135" s="53">
        <v>2</v>
      </c>
      <c r="G135" s="53">
        <v>2</v>
      </c>
      <c r="H135" s="97">
        <f t="shared" si="2"/>
        <v>2</v>
      </c>
    </row>
    <row r="136" spans="2:8" x14ac:dyDescent="0.2">
      <c r="B136" s="48">
        <v>131</v>
      </c>
      <c r="C136" s="53">
        <v>3</v>
      </c>
      <c r="D136" s="53">
        <v>3</v>
      </c>
      <c r="E136" s="53">
        <v>3</v>
      </c>
      <c r="F136" s="53">
        <v>3</v>
      </c>
      <c r="G136" s="53">
        <v>3</v>
      </c>
      <c r="H136" s="97">
        <f t="shared" si="2"/>
        <v>3</v>
      </c>
    </row>
    <row r="137" spans="2:8" x14ac:dyDescent="0.2">
      <c r="B137" s="48">
        <v>132</v>
      </c>
      <c r="C137" s="53">
        <v>3</v>
      </c>
      <c r="D137" s="53">
        <v>3</v>
      </c>
      <c r="E137" s="53">
        <v>3</v>
      </c>
      <c r="F137" s="53">
        <v>3</v>
      </c>
      <c r="G137" s="53">
        <v>3</v>
      </c>
      <c r="H137" s="97">
        <f t="shared" si="2"/>
        <v>3</v>
      </c>
    </row>
    <row r="138" spans="2:8" x14ac:dyDescent="0.2">
      <c r="B138" s="48">
        <v>133</v>
      </c>
      <c r="C138" s="53">
        <v>3</v>
      </c>
      <c r="D138" s="53">
        <v>3</v>
      </c>
      <c r="E138" s="53">
        <v>3</v>
      </c>
      <c r="F138" s="53">
        <v>3</v>
      </c>
      <c r="G138" s="53">
        <v>3</v>
      </c>
      <c r="H138" s="97">
        <f t="shared" si="2"/>
        <v>3</v>
      </c>
    </row>
    <row r="139" spans="2:8" x14ac:dyDescent="0.2">
      <c r="B139" s="48">
        <v>134</v>
      </c>
      <c r="C139" s="53">
        <v>3</v>
      </c>
      <c r="D139" s="53">
        <v>3</v>
      </c>
      <c r="E139" s="53">
        <v>3</v>
      </c>
      <c r="F139" s="53">
        <v>3</v>
      </c>
      <c r="G139" s="53">
        <v>3</v>
      </c>
      <c r="H139" s="97">
        <f t="shared" si="2"/>
        <v>3</v>
      </c>
    </row>
    <row r="140" spans="2:8" x14ac:dyDescent="0.2">
      <c r="B140" s="48">
        <v>135</v>
      </c>
      <c r="C140" s="53">
        <v>3</v>
      </c>
      <c r="D140" s="53">
        <v>3</v>
      </c>
      <c r="E140" s="53">
        <v>3</v>
      </c>
      <c r="F140" s="53">
        <v>3</v>
      </c>
      <c r="G140" s="53">
        <v>3</v>
      </c>
      <c r="H140" s="97">
        <f t="shared" si="2"/>
        <v>3</v>
      </c>
    </row>
    <row r="141" spans="2:8" x14ac:dyDescent="0.2">
      <c r="B141" s="48">
        <v>136</v>
      </c>
      <c r="C141" s="53">
        <v>3</v>
      </c>
      <c r="D141" s="53">
        <v>3</v>
      </c>
      <c r="E141" s="53">
        <v>3</v>
      </c>
      <c r="F141" s="53">
        <v>3</v>
      </c>
      <c r="G141" s="53">
        <v>3</v>
      </c>
      <c r="H141" s="97">
        <f t="shared" si="2"/>
        <v>3</v>
      </c>
    </row>
    <row r="142" spans="2:8" x14ac:dyDescent="0.2">
      <c r="B142" s="48">
        <v>137</v>
      </c>
      <c r="C142" s="53">
        <v>3</v>
      </c>
      <c r="D142" s="53">
        <v>3</v>
      </c>
      <c r="E142" s="53">
        <v>3</v>
      </c>
      <c r="F142" s="53">
        <v>3</v>
      </c>
      <c r="G142" s="53">
        <v>3</v>
      </c>
      <c r="H142" s="97">
        <f t="shared" si="2"/>
        <v>3</v>
      </c>
    </row>
    <row r="143" spans="2:8" x14ac:dyDescent="0.2">
      <c r="B143" s="48">
        <v>138</v>
      </c>
      <c r="C143" s="53">
        <v>3</v>
      </c>
      <c r="D143" s="53">
        <v>3</v>
      </c>
      <c r="E143" s="53">
        <v>3</v>
      </c>
      <c r="F143" s="53">
        <v>3</v>
      </c>
      <c r="G143" s="53">
        <v>3</v>
      </c>
      <c r="H143" s="97">
        <f t="shared" si="2"/>
        <v>3</v>
      </c>
    </row>
    <row r="144" spans="2:8" x14ac:dyDescent="0.2">
      <c r="B144" s="48">
        <v>139</v>
      </c>
      <c r="C144" s="53">
        <v>3</v>
      </c>
      <c r="D144" s="53">
        <v>3</v>
      </c>
      <c r="E144" s="53">
        <v>3</v>
      </c>
      <c r="F144" s="53">
        <v>3</v>
      </c>
      <c r="G144" s="53">
        <v>3</v>
      </c>
      <c r="H144" s="97">
        <f t="shared" si="2"/>
        <v>3</v>
      </c>
    </row>
    <row r="145" spans="2:8" x14ac:dyDescent="0.2">
      <c r="B145" s="48">
        <v>140</v>
      </c>
      <c r="C145" s="53">
        <v>3</v>
      </c>
      <c r="D145" s="53">
        <v>3</v>
      </c>
      <c r="E145" s="53">
        <v>3</v>
      </c>
      <c r="F145" s="53">
        <v>3</v>
      </c>
      <c r="G145" s="53">
        <v>3</v>
      </c>
      <c r="H145" s="97">
        <f t="shared" si="2"/>
        <v>3</v>
      </c>
    </row>
    <row r="146" spans="2:8" x14ac:dyDescent="0.2">
      <c r="B146" s="48">
        <v>141</v>
      </c>
      <c r="C146" s="53">
        <v>3</v>
      </c>
      <c r="D146" s="53">
        <v>3</v>
      </c>
      <c r="E146" s="53">
        <v>3</v>
      </c>
      <c r="F146" s="53">
        <v>3</v>
      </c>
      <c r="G146" s="53">
        <v>3</v>
      </c>
      <c r="H146" s="97">
        <f t="shared" si="2"/>
        <v>3</v>
      </c>
    </row>
    <row r="147" spans="2:8" x14ac:dyDescent="0.2">
      <c r="B147" s="48">
        <v>142</v>
      </c>
      <c r="C147" s="53">
        <v>3</v>
      </c>
      <c r="D147" s="53">
        <v>2</v>
      </c>
      <c r="E147" s="53">
        <v>2</v>
      </c>
      <c r="F147" s="53">
        <v>3</v>
      </c>
      <c r="G147" s="53">
        <v>2</v>
      </c>
      <c r="H147" s="97">
        <f t="shared" si="2"/>
        <v>2.4</v>
      </c>
    </row>
    <row r="148" spans="2:8" x14ac:dyDescent="0.2">
      <c r="B148" s="48">
        <v>143</v>
      </c>
      <c r="C148" s="53">
        <v>2</v>
      </c>
      <c r="D148" s="53">
        <v>2</v>
      </c>
      <c r="E148" s="53">
        <v>2</v>
      </c>
      <c r="F148" s="53">
        <v>2</v>
      </c>
      <c r="G148" s="53">
        <v>2</v>
      </c>
      <c r="H148" s="97">
        <f t="shared" si="2"/>
        <v>2</v>
      </c>
    </row>
    <row r="149" spans="2:8" x14ac:dyDescent="0.2">
      <c r="B149" s="48">
        <v>144</v>
      </c>
      <c r="C149" s="53">
        <v>3</v>
      </c>
      <c r="D149" s="53">
        <v>3</v>
      </c>
      <c r="E149" s="53">
        <v>3</v>
      </c>
      <c r="F149" s="53">
        <v>3</v>
      </c>
      <c r="G149" s="53">
        <v>3</v>
      </c>
      <c r="H149" s="97">
        <f t="shared" si="2"/>
        <v>3</v>
      </c>
    </row>
    <row r="150" spans="2:8" x14ac:dyDescent="0.2">
      <c r="B150" s="48">
        <v>145</v>
      </c>
      <c r="C150" s="53">
        <v>3</v>
      </c>
      <c r="D150" s="53">
        <v>3</v>
      </c>
      <c r="E150" s="53">
        <v>3</v>
      </c>
      <c r="F150" s="53">
        <v>3</v>
      </c>
      <c r="G150" s="53">
        <v>3</v>
      </c>
      <c r="H150" s="97">
        <f t="shared" si="2"/>
        <v>3</v>
      </c>
    </row>
    <row r="151" spans="2:8" x14ac:dyDescent="0.2">
      <c r="B151" s="48">
        <v>146</v>
      </c>
      <c r="C151" s="53">
        <v>2</v>
      </c>
      <c r="D151" s="53">
        <v>2</v>
      </c>
      <c r="E151" s="53">
        <v>2</v>
      </c>
      <c r="F151" s="53">
        <v>2</v>
      </c>
      <c r="G151" s="53">
        <v>2</v>
      </c>
      <c r="H151" s="97">
        <f t="shared" si="2"/>
        <v>2</v>
      </c>
    </row>
    <row r="152" spans="2:8" x14ac:dyDescent="0.2">
      <c r="B152" s="48">
        <v>147</v>
      </c>
      <c r="C152" s="53">
        <v>2</v>
      </c>
      <c r="D152" s="53">
        <v>2</v>
      </c>
      <c r="E152" s="53">
        <v>2</v>
      </c>
      <c r="F152" s="53">
        <v>2</v>
      </c>
      <c r="G152" s="53">
        <v>2</v>
      </c>
      <c r="H152" s="97">
        <f t="shared" si="2"/>
        <v>2</v>
      </c>
    </row>
    <row r="153" spans="2:8" x14ac:dyDescent="0.2">
      <c r="B153" s="48">
        <v>148</v>
      </c>
      <c r="C153" s="53">
        <v>3</v>
      </c>
      <c r="D153" s="53">
        <v>3</v>
      </c>
      <c r="E153" s="53">
        <v>3</v>
      </c>
      <c r="F153" s="53">
        <v>3</v>
      </c>
      <c r="G153" s="53">
        <v>3</v>
      </c>
      <c r="H153" s="97">
        <f t="shared" si="2"/>
        <v>3</v>
      </c>
    </row>
    <row r="154" spans="2:8" x14ac:dyDescent="0.2">
      <c r="B154" s="48">
        <v>149</v>
      </c>
      <c r="C154" s="53">
        <v>2</v>
      </c>
      <c r="D154" s="53">
        <v>2</v>
      </c>
      <c r="E154" s="53">
        <v>2</v>
      </c>
      <c r="F154" s="53">
        <v>2</v>
      </c>
      <c r="G154" s="53">
        <v>2</v>
      </c>
      <c r="H154" s="97">
        <f t="shared" si="2"/>
        <v>2</v>
      </c>
    </row>
    <row r="155" spans="2:8" x14ac:dyDescent="0.2">
      <c r="B155" s="48">
        <v>150</v>
      </c>
      <c r="C155" s="53">
        <v>3</v>
      </c>
      <c r="D155" s="53">
        <v>3</v>
      </c>
      <c r="E155" s="53">
        <v>3</v>
      </c>
      <c r="F155" s="53">
        <v>3</v>
      </c>
      <c r="G155" s="53">
        <v>3</v>
      </c>
      <c r="H155" s="97">
        <f t="shared" si="2"/>
        <v>3</v>
      </c>
    </row>
    <row r="156" spans="2:8" x14ac:dyDescent="0.2">
      <c r="B156" s="48">
        <v>151</v>
      </c>
      <c r="C156" s="53">
        <v>3</v>
      </c>
      <c r="D156" s="53">
        <v>3</v>
      </c>
      <c r="E156" s="53">
        <v>3</v>
      </c>
      <c r="F156" s="53">
        <v>3</v>
      </c>
      <c r="G156" s="53">
        <v>3</v>
      </c>
      <c r="H156" s="97">
        <f t="shared" si="2"/>
        <v>3</v>
      </c>
    </row>
    <row r="157" spans="2:8" x14ac:dyDescent="0.2">
      <c r="B157" s="48">
        <v>152</v>
      </c>
      <c r="C157" s="53">
        <v>3</v>
      </c>
      <c r="D157" s="53">
        <v>3</v>
      </c>
      <c r="E157" s="53">
        <v>2</v>
      </c>
      <c r="F157" s="53">
        <v>2</v>
      </c>
      <c r="G157" s="53">
        <v>3</v>
      </c>
      <c r="H157" s="97">
        <f t="shared" si="2"/>
        <v>2.6</v>
      </c>
    </row>
    <row r="158" spans="2:8" x14ac:dyDescent="0.2">
      <c r="B158" s="48">
        <v>153</v>
      </c>
      <c r="C158" s="53">
        <v>3</v>
      </c>
      <c r="D158" s="53">
        <v>2</v>
      </c>
      <c r="E158" s="53">
        <v>3</v>
      </c>
      <c r="F158" s="53">
        <v>3</v>
      </c>
      <c r="G158" s="53">
        <v>2</v>
      </c>
      <c r="H158" s="97">
        <f t="shared" si="2"/>
        <v>2.6</v>
      </c>
    </row>
    <row r="159" spans="2:8" x14ac:dyDescent="0.2">
      <c r="B159" s="48">
        <v>154</v>
      </c>
      <c r="C159" s="53">
        <v>2</v>
      </c>
      <c r="D159" s="53">
        <v>2</v>
      </c>
      <c r="E159" s="53">
        <v>2</v>
      </c>
      <c r="F159" s="53">
        <v>2</v>
      </c>
      <c r="G159" s="53">
        <v>2</v>
      </c>
      <c r="H159" s="97">
        <f t="shared" si="2"/>
        <v>2</v>
      </c>
    </row>
    <row r="160" spans="2:8" x14ac:dyDescent="0.2">
      <c r="B160" s="48">
        <v>155</v>
      </c>
      <c r="C160" s="53">
        <v>3</v>
      </c>
      <c r="D160" s="53">
        <v>3</v>
      </c>
      <c r="E160" s="53">
        <v>2</v>
      </c>
      <c r="F160" s="53">
        <v>3</v>
      </c>
      <c r="G160" s="53">
        <v>3</v>
      </c>
      <c r="H160" s="97">
        <f t="shared" si="2"/>
        <v>2.8</v>
      </c>
    </row>
    <row r="161" spans="2:8" x14ac:dyDescent="0.2">
      <c r="B161" s="48">
        <v>156</v>
      </c>
      <c r="C161" s="53">
        <v>3</v>
      </c>
      <c r="D161" s="53">
        <v>2</v>
      </c>
      <c r="E161" s="53">
        <v>3</v>
      </c>
      <c r="F161" s="53">
        <v>3</v>
      </c>
      <c r="G161" s="53">
        <v>2</v>
      </c>
      <c r="H161" s="97">
        <f t="shared" si="2"/>
        <v>2.6</v>
      </c>
    </row>
    <row r="162" spans="2:8" x14ac:dyDescent="0.2">
      <c r="B162" s="48">
        <v>157</v>
      </c>
      <c r="C162" s="53">
        <v>3</v>
      </c>
      <c r="D162" s="53">
        <v>3</v>
      </c>
      <c r="E162" s="53">
        <v>3</v>
      </c>
      <c r="F162" s="53">
        <v>3</v>
      </c>
      <c r="G162" s="53">
        <v>3</v>
      </c>
      <c r="H162" s="97">
        <f t="shared" si="2"/>
        <v>3</v>
      </c>
    </row>
    <row r="163" spans="2:8" x14ac:dyDescent="0.2">
      <c r="B163" s="48">
        <v>158</v>
      </c>
      <c r="C163" s="53">
        <v>3</v>
      </c>
      <c r="D163" s="53">
        <v>3</v>
      </c>
      <c r="E163" s="53">
        <v>3</v>
      </c>
      <c r="F163" s="53">
        <v>2</v>
      </c>
      <c r="G163" s="53">
        <v>3</v>
      </c>
      <c r="H163" s="97">
        <f t="shared" si="2"/>
        <v>2.8</v>
      </c>
    </row>
    <row r="164" spans="2:8" x14ac:dyDescent="0.2">
      <c r="B164" s="48">
        <v>159</v>
      </c>
      <c r="C164" s="53">
        <v>2</v>
      </c>
      <c r="D164" s="53">
        <v>3</v>
      </c>
      <c r="E164" s="53">
        <v>2</v>
      </c>
      <c r="F164" s="53">
        <v>2</v>
      </c>
      <c r="G164" s="53">
        <v>2</v>
      </c>
      <c r="H164" s="97">
        <f t="shared" si="2"/>
        <v>2.2000000000000002</v>
      </c>
    </row>
    <row r="165" spans="2:8" x14ac:dyDescent="0.2">
      <c r="B165" s="48">
        <v>160</v>
      </c>
      <c r="C165" s="53">
        <v>3</v>
      </c>
      <c r="D165" s="53">
        <v>2</v>
      </c>
      <c r="E165" s="53">
        <v>3</v>
      </c>
      <c r="F165" s="53">
        <v>3</v>
      </c>
      <c r="G165" s="53">
        <v>2</v>
      </c>
      <c r="H165" s="97">
        <f t="shared" si="2"/>
        <v>2.6</v>
      </c>
    </row>
    <row r="166" spans="2:8" x14ac:dyDescent="0.2">
      <c r="B166" s="48">
        <v>161</v>
      </c>
      <c r="C166" s="53">
        <v>3</v>
      </c>
      <c r="D166" s="53">
        <v>3</v>
      </c>
      <c r="E166" s="53">
        <v>3</v>
      </c>
      <c r="F166" s="53">
        <v>3</v>
      </c>
      <c r="G166" s="53">
        <v>3</v>
      </c>
      <c r="H166" s="97">
        <f t="shared" si="2"/>
        <v>3</v>
      </c>
    </row>
    <row r="167" spans="2:8" x14ac:dyDescent="0.2">
      <c r="B167" s="48">
        <v>162</v>
      </c>
      <c r="C167" s="53">
        <v>3</v>
      </c>
      <c r="D167" s="53">
        <v>3</v>
      </c>
      <c r="E167" s="53">
        <v>3</v>
      </c>
      <c r="F167" s="53">
        <v>3</v>
      </c>
      <c r="G167" s="53">
        <v>3</v>
      </c>
      <c r="H167" s="97">
        <f t="shared" si="2"/>
        <v>3</v>
      </c>
    </row>
    <row r="168" spans="2:8" x14ac:dyDescent="0.2">
      <c r="B168" s="48">
        <v>163</v>
      </c>
      <c r="C168" s="53">
        <v>2</v>
      </c>
      <c r="D168" s="53">
        <v>2</v>
      </c>
      <c r="E168" s="53">
        <v>3</v>
      </c>
      <c r="F168" s="53">
        <v>3</v>
      </c>
      <c r="G168" s="53">
        <v>3</v>
      </c>
      <c r="H168" s="97">
        <f t="shared" si="2"/>
        <v>2.6</v>
      </c>
    </row>
    <row r="169" spans="2:8" x14ac:dyDescent="0.2">
      <c r="B169" s="48">
        <v>164</v>
      </c>
      <c r="C169" s="53">
        <v>3</v>
      </c>
      <c r="D169" s="53">
        <v>3</v>
      </c>
      <c r="E169" s="53">
        <v>2</v>
      </c>
      <c r="F169" s="53">
        <v>2</v>
      </c>
      <c r="G169" s="53">
        <v>3</v>
      </c>
      <c r="H169" s="97">
        <f t="shared" si="2"/>
        <v>2.6</v>
      </c>
    </row>
    <row r="170" spans="2:8" x14ac:dyDescent="0.2">
      <c r="B170" s="48">
        <v>165</v>
      </c>
      <c r="C170" s="53">
        <v>1</v>
      </c>
      <c r="D170" s="53">
        <v>1</v>
      </c>
      <c r="E170" s="53">
        <v>1</v>
      </c>
      <c r="F170" s="53">
        <v>1</v>
      </c>
      <c r="G170" s="53">
        <v>1</v>
      </c>
      <c r="H170" s="97">
        <f t="shared" si="2"/>
        <v>1</v>
      </c>
    </row>
    <row r="171" spans="2:8" x14ac:dyDescent="0.2">
      <c r="B171" s="48">
        <v>166</v>
      </c>
      <c r="C171" s="53">
        <v>3</v>
      </c>
      <c r="D171" s="53">
        <v>2</v>
      </c>
      <c r="E171" s="53">
        <v>2</v>
      </c>
      <c r="F171" s="53">
        <v>2</v>
      </c>
      <c r="G171" s="53">
        <v>2</v>
      </c>
      <c r="H171" s="97">
        <f t="shared" si="2"/>
        <v>2.2000000000000002</v>
      </c>
    </row>
    <row r="172" spans="2:8" x14ac:dyDescent="0.2">
      <c r="B172" s="48">
        <v>167</v>
      </c>
      <c r="C172" s="53">
        <v>3</v>
      </c>
      <c r="D172" s="53">
        <v>3</v>
      </c>
      <c r="E172" s="53">
        <v>3</v>
      </c>
      <c r="F172" s="53">
        <v>3</v>
      </c>
      <c r="G172" s="53">
        <v>3</v>
      </c>
      <c r="H172" s="97">
        <f t="shared" si="2"/>
        <v>3</v>
      </c>
    </row>
    <row r="173" spans="2:8" x14ac:dyDescent="0.2">
      <c r="B173" s="48">
        <v>168</v>
      </c>
      <c r="C173" s="53">
        <v>2</v>
      </c>
      <c r="D173" s="53">
        <v>2</v>
      </c>
      <c r="E173" s="53">
        <v>2</v>
      </c>
      <c r="F173" s="53">
        <v>2</v>
      </c>
      <c r="G173" s="53">
        <v>2</v>
      </c>
      <c r="H173" s="97">
        <f t="shared" si="2"/>
        <v>2</v>
      </c>
    </row>
    <row r="174" spans="2:8" x14ac:dyDescent="0.2">
      <c r="B174" s="48">
        <v>169</v>
      </c>
      <c r="C174" s="53">
        <v>3</v>
      </c>
      <c r="D174" s="53">
        <v>3</v>
      </c>
      <c r="E174" s="53">
        <v>3</v>
      </c>
      <c r="F174" s="53">
        <v>2</v>
      </c>
      <c r="G174" s="53">
        <v>3</v>
      </c>
      <c r="H174" s="97">
        <f t="shared" si="2"/>
        <v>2.8</v>
      </c>
    </row>
    <row r="175" spans="2:8" x14ac:dyDescent="0.2">
      <c r="B175" s="48">
        <v>170</v>
      </c>
      <c r="C175" s="53">
        <v>2</v>
      </c>
      <c r="D175" s="53">
        <v>2</v>
      </c>
      <c r="E175" s="53">
        <v>2</v>
      </c>
      <c r="F175" s="53">
        <v>2</v>
      </c>
      <c r="G175" s="53">
        <v>2</v>
      </c>
      <c r="H175" s="97">
        <f t="shared" si="2"/>
        <v>2</v>
      </c>
    </row>
    <row r="176" spans="2:8" x14ac:dyDescent="0.2">
      <c r="B176" s="48">
        <v>171</v>
      </c>
      <c r="C176" s="53">
        <v>3</v>
      </c>
      <c r="D176" s="53">
        <v>3</v>
      </c>
      <c r="E176" s="53">
        <v>3</v>
      </c>
      <c r="F176" s="53">
        <v>2</v>
      </c>
      <c r="G176" s="53">
        <v>3</v>
      </c>
      <c r="H176" s="97">
        <f t="shared" si="2"/>
        <v>2.8</v>
      </c>
    </row>
    <row r="177" spans="2:8" x14ac:dyDescent="0.2">
      <c r="B177" s="48">
        <v>172</v>
      </c>
      <c r="C177" s="53">
        <v>3</v>
      </c>
      <c r="D177" s="53">
        <v>3</v>
      </c>
      <c r="E177" s="53">
        <v>3</v>
      </c>
      <c r="F177" s="53">
        <v>3</v>
      </c>
      <c r="G177" s="53">
        <v>3</v>
      </c>
      <c r="H177" s="97">
        <f t="shared" si="2"/>
        <v>3</v>
      </c>
    </row>
    <row r="178" spans="2:8" x14ac:dyDescent="0.2">
      <c r="B178" s="48">
        <v>173</v>
      </c>
      <c r="C178" s="53">
        <v>3</v>
      </c>
      <c r="D178" s="53">
        <v>3</v>
      </c>
      <c r="E178" s="53">
        <v>3</v>
      </c>
      <c r="F178" s="53">
        <v>3</v>
      </c>
      <c r="G178" s="53">
        <v>3</v>
      </c>
      <c r="H178" s="97">
        <f t="shared" si="2"/>
        <v>3</v>
      </c>
    </row>
    <row r="179" spans="2:8" x14ac:dyDescent="0.2">
      <c r="B179" s="48">
        <v>174</v>
      </c>
      <c r="C179" s="53">
        <v>3</v>
      </c>
      <c r="D179" s="53">
        <v>3</v>
      </c>
      <c r="E179" s="53">
        <v>3</v>
      </c>
      <c r="F179" s="53">
        <v>3</v>
      </c>
      <c r="G179" s="53">
        <v>3</v>
      </c>
      <c r="H179" s="97">
        <f t="shared" si="2"/>
        <v>3</v>
      </c>
    </row>
    <row r="180" spans="2:8" x14ac:dyDescent="0.2">
      <c r="B180" s="48">
        <v>175</v>
      </c>
      <c r="C180" s="53">
        <v>2</v>
      </c>
      <c r="D180" s="53">
        <v>2</v>
      </c>
      <c r="E180" s="53">
        <v>3</v>
      </c>
      <c r="F180" s="53">
        <v>3</v>
      </c>
      <c r="G180" s="53">
        <v>3</v>
      </c>
      <c r="H180" s="97">
        <f t="shared" si="2"/>
        <v>2.6</v>
      </c>
    </row>
    <row r="181" spans="2:8" x14ac:dyDescent="0.2">
      <c r="B181" s="48">
        <v>176</v>
      </c>
      <c r="C181" s="53">
        <v>3</v>
      </c>
      <c r="D181" s="53">
        <v>3</v>
      </c>
      <c r="E181" s="53">
        <v>3</v>
      </c>
      <c r="F181" s="53">
        <v>2</v>
      </c>
      <c r="G181" s="53">
        <v>3</v>
      </c>
      <c r="H181" s="97">
        <f t="shared" si="2"/>
        <v>2.8</v>
      </c>
    </row>
    <row r="182" spans="2:8" x14ac:dyDescent="0.2">
      <c r="B182" s="48"/>
      <c r="C182" s="51">
        <f t="shared" ref="C182:H182" si="3">ROUND(AVERAGE(C6:C181),2)</f>
        <v>2.65</v>
      </c>
      <c r="D182" s="51">
        <f t="shared" si="3"/>
        <v>2.58</v>
      </c>
      <c r="E182" s="51">
        <f t="shared" si="3"/>
        <v>2.61</v>
      </c>
      <c r="F182" s="51">
        <f t="shared" si="3"/>
        <v>2.4900000000000002</v>
      </c>
      <c r="G182" s="51">
        <f t="shared" si="3"/>
        <v>2.58</v>
      </c>
      <c r="H182" s="51">
        <f t="shared" si="3"/>
        <v>2.58</v>
      </c>
    </row>
    <row r="183" spans="2:8" x14ac:dyDescent="0.2">
      <c r="B183" s="48"/>
      <c r="C183" s="51">
        <f>ROUND(C182*33.3,2)</f>
        <v>88.25</v>
      </c>
      <c r="D183" s="51">
        <f t="shared" ref="D183:H183" si="4">ROUND(D182*33.3,2)</f>
        <v>85.91</v>
      </c>
      <c r="E183" s="51">
        <f t="shared" si="4"/>
        <v>86.91</v>
      </c>
      <c r="F183" s="51">
        <f t="shared" si="4"/>
        <v>82.92</v>
      </c>
      <c r="G183" s="51">
        <f t="shared" si="4"/>
        <v>85.91</v>
      </c>
      <c r="H183" s="51">
        <f t="shared" si="4"/>
        <v>85.91</v>
      </c>
    </row>
    <row r="184" spans="2:8" x14ac:dyDescent="0.2">
      <c r="B184" s="48"/>
      <c r="C184" s="51">
        <v>3</v>
      </c>
      <c r="D184" s="51">
        <v>3</v>
      </c>
      <c r="E184" s="51">
        <v>3</v>
      </c>
      <c r="F184" s="51">
        <v>3</v>
      </c>
      <c r="G184" s="51">
        <v>3</v>
      </c>
      <c r="H184" s="51">
        <v>3</v>
      </c>
    </row>
    <row r="185" spans="2:8" x14ac:dyDescent="0.2">
      <c r="C185" s="44" t="s">
        <v>303</v>
      </c>
      <c r="D185" s="44" t="s">
        <v>304</v>
      </c>
      <c r="E185" s="44" t="s">
        <v>305</v>
      </c>
      <c r="F185" s="44" t="s">
        <v>306</v>
      </c>
      <c r="G185" s="44" t="s">
        <v>307</v>
      </c>
    </row>
  </sheetData>
  <mergeCells count="4">
    <mergeCell ref="B1:H1"/>
    <mergeCell ref="B2:H2"/>
    <mergeCell ref="B3:H3"/>
    <mergeCell ref="B4:H4"/>
  </mergeCells>
  <pageMargins left="0.7" right="0.7" top="0.75" bottom="0.75" header="0.51180555555555496" footer="0.51180555555555496"/>
  <pageSetup firstPageNumber="0" orientation="portrait" horizontalDpi="90" verticalDpi="90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Micro Result Analysis</vt:lpstr>
      <vt:lpstr>JAVA Lab (Internal + External)</vt:lpstr>
      <vt:lpstr>Indirect Attainment</vt:lpstr>
      <vt:lpstr>'Micro Result Analysis'!Print_Area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Vinay Kumar - PVPSIT</dc:creator>
  <cp:lastModifiedBy>DEDEEPYA</cp:lastModifiedBy>
  <cp:revision>1</cp:revision>
  <dcterms:created xsi:type="dcterms:W3CDTF">2022-03-30T11:31:17Z</dcterms:created>
  <dcterms:modified xsi:type="dcterms:W3CDTF">2024-09-25T11:09:37Z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